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410c7965ae7640b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935" windowHeight="6825" activeTab="2"/>
  </bookViews>
  <sheets>
    <sheet name="CDKT" sheetId="3" r:id="rId1"/>
    <sheet name="KQKD" sheetId="1" r:id="rId2"/>
    <sheet name="LCGT_HN" sheetId="6" r:id="rId3"/>
  </sheets>
  <externalReferences>
    <externalReference r:id="rId4"/>
    <externalReference r:id="rId5"/>
    <externalReference r:id="rId6"/>
  </externalReferences>
  <definedNames>
    <definedName name="_">#N/A</definedName>
    <definedName name="__CON1">#REF!</definedName>
    <definedName name="__CON2">#REF!</definedName>
    <definedName name="__IntlFixup" hidden="1">TRUE</definedName>
    <definedName name="_1">#N/A</definedName>
    <definedName name="_1000A01">#N/A</definedName>
    <definedName name="_2">#N/A</definedName>
    <definedName name="_btm10">#REF!</definedName>
    <definedName name="_ddn400">#REF!</definedName>
    <definedName name="_ddn600">#REF!</definedName>
    <definedName name="_Fill" hidden="1">#REF!</definedName>
    <definedName name="_xlnm._FilterDatabase" localSheetId="1" hidden="1">KQKD!$A$1:$S$65</definedName>
    <definedName name="_GFE28">#REF!</definedName>
    <definedName name="_gvl1">#REF!</definedName>
    <definedName name="_Key1" hidden="1">#REF!</definedName>
    <definedName name="_Key2" hidden="1">#REF!</definedName>
    <definedName name="_Km36">#REF!</definedName>
    <definedName name="_Knc36">#REF!</definedName>
    <definedName name="_Knc57">#REF!</definedName>
    <definedName name="_Kvl36">#REF!</definedName>
    <definedName name="_MAC12">#REF!</definedName>
    <definedName name="_MAC46">#REF!</definedName>
    <definedName name="_Mc1">#REF!</definedName>
    <definedName name="_Mc2">#REF!</definedName>
    <definedName name="_Mc3">#REF!</definedName>
    <definedName name="_Mc4">#REF!</definedName>
    <definedName name="_Mc5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nkc2">#REF!</definedName>
    <definedName name="_NSq4">#REF!</definedName>
    <definedName name="_Order1" hidden="1">255</definedName>
    <definedName name="_Order2" hidden="1">255</definedName>
    <definedName name="_Pa1">#REF!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ax5">#REF!</definedName>
    <definedName name="_tct5">#REF!</definedName>
    <definedName name="_tg427">#REF!</definedName>
    <definedName name="_TH20">#REF!</definedName>
    <definedName name="_TK334" localSheetId="2">{"Book1","bang chia luong - P.Tai vu.xls"}</definedName>
    <definedName name="_TK334">{"Book1","bang chia luong - P.Tai vu.xls"}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UT2">#REF!</definedName>
    <definedName name="_VCP1">#REF!</definedName>
    <definedName name="_VL100">#REF!</definedName>
    <definedName name="_VL200">#REF!</definedName>
    <definedName name="_VL250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nvkkf">[1]FS_Lines!$C$113:$F$139</definedName>
    <definedName name="AD">#N/A</definedName>
    <definedName name="addfwefsdfscd" hidden="1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ARA_Threshold">#REF!</definedName>
    <definedName name="ARP_Threshold">#REF!</definedName>
    <definedName name="As" localSheetId="2">BlankMacro1</definedName>
    <definedName name="As">BlankMacro1</definedName>
    <definedName name="AS2DocOpenMode" hidden="1">"AS2DocumentEdit"</definedName>
    <definedName name="AS2HasNoAutoHeaderFooter">"OFF"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_Isc">#REF!</definedName>
    <definedName name="BacKan">#REF!</definedName>
    <definedName name="Bang_cly">#REF!</definedName>
    <definedName name="Bang_CVC">#REF!</definedName>
    <definedName name="bang_gia">#REF!</definedName>
    <definedName name="Bang_travl">#REF!</definedName>
    <definedName name="BarData">#REF!</definedName>
    <definedName name="BB">#REF!</definedName>
    <definedName name="BG_Del" hidden="1">15</definedName>
    <definedName name="BG_Ins" hidden="1">4</definedName>
    <definedName name="BG_Mod" hidden="1">6</definedName>
    <definedName name="BOQ">#REF!</definedName>
    <definedName name="BT">#REF!</definedName>
    <definedName name="Bust">#REF!</definedName>
    <definedName name="button_area_1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nhanhP.Nam">#REF!</definedName>
    <definedName name="C_1111">#REF!</definedName>
    <definedName name="C_1112">#REF!</definedName>
    <definedName name="C_1121">#REF!</definedName>
    <definedName name="C_1122">#REF!</definedName>
    <definedName name="C_1131">#REF!</definedName>
    <definedName name="C_1132">#REF!</definedName>
    <definedName name="C_131">#REF!</definedName>
    <definedName name="C_1331">#REF!</definedName>
    <definedName name="C_1332">#REF!</definedName>
    <definedName name="C_1338">#REF!</definedName>
    <definedName name="C_1388">#REF!</definedName>
    <definedName name="C_139">#REF!</definedName>
    <definedName name="C_141">#REF!</definedName>
    <definedName name="C_1421">#REF!</definedName>
    <definedName name="C_1422">#REF!</definedName>
    <definedName name="C_144">#REF!</definedName>
    <definedName name="C_152">#REF!</definedName>
    <definedName name="C_1531">#REF!</definedName>
    <definedName name="C_1532">#REF!</definedName>
    <definedName name="C_154">#REF!</definedName>
    <definedName name="C_155">#REF!</definedName>
    <definedName name="C_156">#REF!</definedName>
    <definedName name="C_2111">#REF!</definedName>
    <definedName name="C_2112">#REF!</definedName>
    <definedName name="C_2113">#REF!</definedName>
    <definedName name="C_2114">#REF!</definedName>
    <definedName name="C_2115">#REF!</definedName>
    <definedName name="C_2118">#REF!</definedName>
    <definedName name="C_2131">#REF!</definedName>
    <definedName name="C_2132">#REF!</definedName>
    <definedName name="C_2134">#REF!</definedName>
    <definedName name="C_2138">#REF!</definedName>
    <definedName name="C_2141">#REF!</definedName>
    <definedName name="C_2142">#REF!</definedName>
    <definedName name="C_2143">#REF!</definedName>
    <definedName name="C_2411">#REF!</definedName>
    <definedName name="C_244">#REF!</definedName>
    <definedName name="C_311">#REF!</definedName>
    <definedName name="C_315">#REF!</definedName>
    <definedName name="C_331">#REF!</definedName>
    <definedName name="C_33311">#REF!</definedName>
    <definedName name="C_33312">#REF!</definedName>
    <definedName name="C_3333">#REF!</definedName>
    <definedName name="C_3334">#REF!</definedName>
    <definedName name="C_3337">#REF!</definedName>
    <definedName name="C_3338">#REF!</definedName>
    <definedName name="C_3339">#REF!</definedName>
    <definedName name="C_334">#REF!</definedName>
    <definedName name="C_3383">#REF!</definedName>
    <definedName name="C_3384">#REF!</definedName>
    <definedName name="C_3388">#REF!</definedName>
    <definedName name="C_411">#REF!</definedName>
    <definedName name="C_412">#REF!</definedName>
    <definedName name="C_413">#REF!</definedName>
    <definedName name="C_415">#REF!</definedName>
    <definedName name="C_416">#REF!</definedName>
    <definedName name="C_4211">#REF!</definedName>
    <definedName name="C_4212">#REF!</definedName>
    <definedName name="C_441">#REF!</definedName>
    <definedName name="C_5111">#REF!</definedName>
    <definedName name="C_621">#REF!</definedName>
    <definedName name="C_622">#REF!</definedName>
    <definedName name="C_6271">#REF!</definedName>
    <definedName name="C_6272">#REF!</definedName>
    <definedName name="C_6273">#REF!</definedName>
    <definedName name="C_6274">#REF!</definedName>
    <definedName name="C_6277">#REF!</definedName>
    <definedName name="C_6278">#REF!</definedName>
    <definedName name="C_632">#REF!</definedName>
    <definedName name="C_6412">#REF!</definedName>
    <definedName name="C_6417">#REF!</definedName>
    <definedName name="C_6421">#REF!</definedName>
    <definedName name="C_6422">#REF!</definedName>
    <definedName name="C_6423">#REF!</definedName>
    <definedName name="C_6424">#REF!</definedName>
    <definedName name="C_6425">#REF!</definedName>
    <definedName name="C_6427">#REF!</definedName>
    <definedName name="C_6428">#REF!</definedName>
    <definedName name="C_711">#REF!</definedName>
    <definedName name="C_721">#REF!</definedName>
    <definedName name="C_811">#REF!</definedName>
    <definedName name="C_821">#REF!</definedName>
    <definedName name="C_911">#REF!</definedName>
    <definedName name="C_GTGTKT">#REF!</definedName>
    <definedName name="C_NPT">#REF!</definedName>
    <definedName name="C_P">#REF!</definedName>
    <definedName name="C_TG">#REF!</definedName>
    <definedName name="C_TM">#REF!</definedName>
    <definedName name="C_TSCD">#REF!</definedName>
    <definedName name="C_TSLD">#REF!</definedName>
    <definedName name="C_V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tvang">#REF!</definedName>
    <definedName name="CCS">#REF!</definedName>
    <definedName name="cd">#REF!</definedName>
    <definedName name="CDD">#REF!</definedName>
    <definedName name="CĐKT">#REF!</definedName>
    <definedName name="cdps">#REF!</definedName>
    <definedName name="celltips_are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uyen" localSheetId="2" hidden="1">{"'Sheet1'!$L$16"}</definedName>
    <definedName name="chuyen" hidden="1">{"'Sheet1'!$L$16"}</definedName>
    <definedName name="CK">#REF!</definedName>
    <definedName name="CLVC3">0.1</definedName>
    <definedName name="CLVCTB">#REF!</definedName>
    <definedName name="CLVL">#REF!</definedName>
    <definedName name="CNC">#REF!</definedName>
    <definedName name="CND">#REF!</definedName>
    <definedName name="CNG">#REF!</definedName>
    <definedName name="Co">#REF!</definedName>
    <definedName name="Cöï_ly_vaän_chuyeãn">#REF!</definedName>
    <definedName name="CÖÏ_LY_VAÄN_CHUYEÅN">#REF!</definedName>
    <definedName name="Comm" localSheetId="2">BlankMacro1</definedName>
    <definedName name="Comm">BlankMacro1</definedName>
    <definedName name="COMMON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tinue">#REF!</definedName>
    <definedName name="COVER">#REF!</definedName>
    <definedName name="CPBH_GTTB">#REF!</definedName>
    <definedName name="CPC">#REF!</definedName>
    <definedName name="CPNC">#REF!</definedName>
    <definedName name="CPNVL">#REF!</definedName>
    <definedName name="CPQLC">#REF!</definedName>
    <definedName name="CPVC100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s1">#REF!</definedName>
    <definedName name="CS_XXS">#REF!</definedName>
    <definedName name="csd3p">#REF!</definedName>
    <definedName name="csddg1p">#REF!</definedName>
    <definedName name="csddt1p">#REF!</definedName>
    <definedName name="csdl">#REF!</definedName>
    <definedName name="CSDLGTGT">#REF!</definedName>
    <definedName name="csht3p">#REF!</definedName>
    <definedName name="CT_KSTK">#REF!</definedName>
    <definedName name="CTDU">#REF!</definedName>
    <definedName name="ctiep">#REF!</definedName>
    <definedName name="CURRENCY">#REF!</definedName>
    <definedName name="cx">#REF!</definedName>
    <definedName name="cy_net_income">#REF!</definedName>
    <definedName name="cy_ret_earn_beg">#REF!</definedName>
    <definedName name="cy_share_equity">#REF!</definedName>
    <definedName name="d">#REF!</definedName>
    <definedName name="D_7101A_B">#REF!</definedName>
    <definedName name="DAT">#REF!</definedName>
    <definedName name="data">#REF!</definedName>
    <definedName name="_xlnm.Database">#REF!</definedName>
    <definedName name="dd">#REF!</definedName>
    <definedName name="ddd" localSheetId="2">{"BHXH-C45A,47,48.xls","Sheet1"}</definedName>
    <definedName name="ddd">{"BHXH-C45A,47,48.xls","Sheet1"}</definedName>
    <definedName name="DEMI1">#N/A</definedName>
    <definedName name="DEMI2">#N/A</definedName>
    <definedName name="den_bu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f" localSheetId="2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sdf">#REF!</definedName>
    <definedName name="DGCTI592">#REF!</definedName>
    <definedName name="dghp">#REF!</definedName>
    <definedName name="dgnc">#REF!</definedName>
    <definedName name="dgvl">#REF!</definedName>
    <definedName name="Dieu_Chinh">[2]FS_Lines!$A$113:$A$114</definedName>
    <definedName name="dinh2">#REF!</definedName>
    <definedName name="DN">#REF!</definedName>
    <definedName name="DÑt45x4">#REF!</definedName>
    <definedName name="Document_array" localSheetId="2">{"Book1","bang chia luong - P.Tai vu.xls"}</definedName>
    <definedName name="Document_array">{"Book1","bang chia luong - P.Tai vu.xls"}</definedName>
    <definedName name="Documents_array">#REF!</definedName>
    <definedName name="Dollar_Threshold">'[2]P.tich BCDKT'!$D$11</definedName>
    <definedName name="Dollar_Threshold1">'[2]Soat xet BCDKT'!$D$11</definedName>
    <definedName name="DS_CTY">#REF!</definedName>
    <definedName name="ds1pnc">#REF!</definedName>
    <definedName name="ds1pvl">#REF!</definedName>
    <definedName name="ds3pnc">#REF!</definedName>
    <definedName name="ds3pvl">#REF!</definedName>
    <definedName name="dsct3pnc">#REF!</definedName>
    <definedName name="dsct3pvl">#REF!</definedName>
    <definedName name="dsfs" localSheetId="2" hidden="1">{#N/A,#N/A,FALSE,"Aging Summary";#N/A,#N/A,FALSE,"Ratio Analysis";#N/A,#N/A,FALSE,"Test 120 Day Accts";#N/A,#N/A,FALSE,"Tickmarks"}</definedName>
    <definedName name="dsfs" hidden="1">{#N/A,#N/A,FALSE,"Aging Summary";#N/A,#N/A,FALSE,"Ratio Analysis";#N/A,#N/A,FALSE,"Test 120 Day Accts";#N/A,#N/A,FALSE,"Tickmarks"}</definedName>
    <definedName name="DSUMDATA">#REF!</definedName>
    <definedName name="DTHU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ufhweiufojsdcfkls" hidden="1">#REF!</definedName>
    <definedName name="èwuihf" hidden="1">#REF!</definedName>
    <definedName name="f82E46">#REF!</definedName>
    <definedName name="fa">#REF!</definedName>
    <definedName name="fac">#REF!</definedName>
    <definedName name="FACTOR">#REF!</definedName>
    <definedName name="fff">#REF!</definedName>
    <definedName name="fhweiuhsdk" hidden="1">#REF!</definedName>
    <definedName name="Fi">#REF!</definedName>
    <definedName name="FIT" localSheetId="2">BlankMacro1</definedName>
    <definedName name="FIT">BlankMacro1</definedName>
    <definedName name="FITT2" localSheetId="2">BlankMacro1</definedName>
    <definedName name="FITT2">BlankMacro1</definedName>
    <definedName name="FITTING2" localSheetId="2">BlankMacro1</definedName>
    <definedName name="FITTING2">BlankMacro1</definedName>
    <definedName name="FLG" localSheetId="2">BlankMacro1</definedName>
    <definedName name="FLG">BlankMacro1</definedName>
    <definedName name="FO">#N/A</definedName>
    <definedName name="fs">#REF!</definedName>
    <definedName name="fuji">#REF!</definedName>
    <definedName name="GBBQ">#REF!</definedName>
    <definedName name="gia_tien">#REF!</definedName>
    <definedName name="gia_tien_BTN">#REF!</definedName>
    <definedName name="giam" localSheetId="2" hidden="1">{#N/A,#N/A,FALSE,"Aging Summary";#N/A,#N/A,FALSE,"Ratio Analysis";#N/A,#N/A,FALSE,"Test 120 Day Accts";#N/A,#N/A,FALSE,"Tickmarks"}</definedName>
    <definedName name="giam" hidden="1">{#N/A,#N/A,FALSE,"Aging Summary";#N/A,#N/A,FALSE,"Ratio Analysis";#N/A,#N/A,FALSE,"Test 120 Day Accts";#N/A,#N/A,FALSE,"Tickmarks"}</definedName>
    <definedName name="gl3p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tb">#REF!</definedName>
    <definedName name="GTSP">#REF!</definedName>
    <definedName name="GTSPTKDK">#REF!</definedName>
    <definedName name="GTXL">#REF!</definedName>
    <definedName name="GTXX">#REF!</definedName>
    <definedName name="GTXxuong">#REF!</definedName>
    <definedName name="GXBQTP">#REF!</definedName>
    <definedName name="Gxl">#REF!</definedName>
    <definedName name="h" localSheetId="2" hidden="1">{"'Sheet1'!$L$16"}</definedName>
    <definedName name="h" hidden="1">{"'Sheet1'!$L$16"}</definedName>
    <definedName name="H_30">#REF!</definedName>
    <definedName name="ha">#REF!</definedName>
    <definedName name="HAGL">#REF!</definedName>
    <definedName name="HAGL1">#REF!</definedName>
    <definedName name="HAGL2">#REF!</definedName>
    <definedName name="hangmuc">#REF!</definedName>
    <definedName name="Hanoi">#REF!</definedName>
    <definedName name="Heä_soá_laép_xaø_H">1.7</definedName>
    <definedName name="heä_soá_sình_laày">#REF!</definedName>
    <definedName name="Hello">#REF!</definedName>
    <definedName name="hgf" localSheetId="2">BlankMacro1</definedName>
    <definedName name="hgf">BlankMacro1</definedName>
    <definedName name="hh" localSheetId="2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ien">#REF!</definedName>
    <definedName name="hoangthiviet" localSheetId="2" hidden="1">{"'Sheet1'!$L$16"}</definedName>
    <definedName name="hoangthiviet" hidden="1">{"'Sheet1'!$L$16"}</definedName>
    <definedName name="HOME_MANP">#REF!</definedName>
    <definedName name="HOMEOFFICE_COST">#REF!</definedName>
    <definedName name="HPh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2" hidden="1">{"'Sheet1'!$L$16"}</definedName>
    <definedName name="huy" hidden="1">{"'Sheet1'!$L$16"}</definedName>
    <definedName name="HV">#N/A</definedName>
    <definedName name="I">#REF!</definedName>
    <definedName name="IDLAB_COST">#REF!</definedName>
    <definedName name="IND_LAB">#REF!</definedName>
    <definedName name="INDMANP">#REF!</definedName>
    <definedName name="j">#REF!</definedName>
    <definedName name="J.O">#REF!</definedName>
    <definedName name="J.O_GT">#REF!</definedName>
    <definedName name="j356C8">#REF!</definedName>
    <definedName name="jhgj" localSheetId="2">BlankMacro1</definedName>
    <definedName name="jhgj">BlankMacro1</definedName>
    <definedName name="k">#REF!</definedName>
    <definedName name="kcong">#REF!</definedName>
    <definedName name="kl">#REF!</definedName>
    <definedName name="kldd1p">#REF!</definedName>
    <definedName name="kp1ph">#REF!</definedName>
    <definedName name="LCTT_GT_page1">#REF!</definedName>
    <definedName name="LCTT_GT_page2">#REF!</definedName>
    <definedName name="LD">#REF!</definedName>
    <definedName name="Leâ_Coâng_Minh">#REF!</definedName>
    <definedName name="LiendanhVUTRAC">#REF!</definedName>
    <definedName name="Lmk">#REF!</definedName>
    <definedName name="LN">#REF!</definedName>
    <definedName name="Lnsc">#REF!</definedName>
    <definedName name="m">#REF!</definedName>
    <definedName name="M0.4">#REF!</definedName>
    <definedName name="M12ba3p">#REF!</definedName>
    <definedName name="M12bb1p">#REF!</definedName>
    <definedName name="M12bnnc">#REF!</definedName>
    <definedName name="M12bnvl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">#N/A</definedName>
    <definedName name="Ma3pnc">#REF!</definedName>
    <definedName name="Ma3pvl">#REF!</definedName>
    <definedName name="Maa3pnc">#REF!</definedName>
    <definedName name="Maa3pvl">#REF!</definedName>
    <definedName name="MAHANGBAN">#REF!</definedName>
    <definedName name="MAHH">#REF!</definedName>
    <definedName name="MAJ_CON_EQP">#REF!</definedName>
    <definedName name="MakeIt">#REF!</definedName>
    <definedName name="Mamoi">#REF!</definedName>
    <definedName name="MANHAP">#REF!</definedName>
    <definedName name="MAVT">#REF!</definedName>
    <definedName name="MAXUAT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è_A1">#REF!</definedName>
    <definedName name="Mè_A2">#REF!</definedName>
    <definedName name="MG_A">#REF!</definedName>
    <definedName name="mm" localSheetId="2" hidden="1">{"'Sheet1'!$L$16"}</definedName>
    <definedName name="mm" hidden="1">{"'Sheet1'!$L$16"}</definedName>
    <definedName name="MN">#REF!</definedName>
    <definedName name="Morning">#REF!</definedName>
    <definedName name="Morong">#REF!</definedName>
    <definedName name="Morong4054_85">#REF!</definedName>
    <definedName name="morong4054_98">#REF!</definedName>
    <definedName name="MTCMB">#REF!</definedName>
    <definedName name="MTMAC12">#REF!</definedName>
    <definedName name="mtram">#REF!</definedName>
    <definedName name="n">#REF!</definedName>
    <definedName name="N_1111">#REF!</definedName>
    <definedName name="N_1112">#REF!</definedName>
    <definedName name="N_1121">#REF!</definedName>
    <definedName name="N_1122">#REF!</definedName>
    <definedName name="N_1131">#REF!</definedName>
    <definedName name="N_1132">#REF!</definedName>
    <definedName name="N_131">#REF!</definedName>
    <definedName name="N_1331">#REF!</definedName>
    <definedName name="N_1332">#REF!</definedName>
    <definedName name="N_1338">#REF!</definedName>
    <definedName name="N_1388">#REF!</definedName>
    <definedName name="N_139">#REF!</definedName>
    <definedName name="N_141">#REF!</definedName>
    <definedName name="N_1421">#REF!</definedName>
    <definedName name="N_1422">#REF!</definedName>
    <definedName name="N_144">#REF!</definedName>
    <definedName name="N_152">#REF!</definedName>
    <definedName name="N_1531">#REF!</definedName>
    <definedName name="N_1532">#REF!</definedName>
    <definedName name="N_154">#REF!</definedName>
    <definedName name="N_155">#REF!</definedName>
    <definedName name="N_156">#REF!</definedName>
    <definedName name="N_2111">#REF!</definedName>
    <definedName name="N_2112">#REF!</definedName>
    <definedName name="N_2113">#REF!</definedName>
    <definedName name="N_2114">#REF!</definedName>
    <definedName name="N_2115">#REF!</definedName>
    <definedName name="N_2118">#REF!</definedName>
    <definedName name="N_2131">#REF!</definedName>
    <definedName name="N_2132">#REF!</definedName>
    <definedName name="N_2134">#REF!</definedName>
    <definedName name="N_2138">#REF!</definedName>
    <definedName name="N_2141">#REF!</definedName>
    <definedName name="N_2142">#REF!</definedName>
    <definedName name="N_2143">#REF!</definedName>
    <definedName name="N_2411">#REF!</definedName>
    <definedName name="N_2412">#REF!</definedName>
    <definedName name="N_2413">#REF!</definedName>
    <definedName name="N_244">#REF!</definedName>
    <definedName name="N_311">#REF!</definedName>
    <definedName name="N_315">#REF!</definedName>
    <definedName name="N_331">#REF!</definedName>
    <definedName name="N_33311">#REF!</definedName>
    <definedName name="N_33312">#REF!</definedName>
    <definedName name="N_3333">#REF!</definedName>
    <definedName name="N_3334">#REF!</definedName>
    <definedName name="N_3337">#REF!</definedName>
    <definedName name="N_3338">#REF!</definedName>
    <definedName name="N_3339">#REF!</definedName>
    <definedName name="N_334">#REF!</definedName>
    <definedName name="N_3383">#REF!</definedName>
    <definedName name="N_3384">#REF!</definedName>
    <definedName name="N_3388">#REF!</definedName>
    <definedName name="N_411">#REF!</definedName>
    <definedName name="N_412">#REF!</definedName>
    <definedName name="N_413">#REF!</definedName>
    <definedName name="N_415">#REF!</definedName>
    <definedName name="N_416">#REF!</definedName>
    <definedName name="N_4211">#REF!</definedName>
    <definedName name="N_4212">#REF!</definedName>
    <definedName name="N_441">#REF!</definedName>
    <definedName name="N_5111">#REF!</definedName>
    <definedName name="N_621">#REF!</definedName>
    <definedName name="N_622">#REF!</definedName>
    <definedName name="N_6271">#REF!</definedName>
    <definedName name="N_6272">#REF!</definedName>
    <definedName name="N_6273">#REF!</definedName>
    <definedName name="N_6274">#REF!</definedName>
    <definedName name="N_6277">#REF!</definedName>
    <definedName name="N_6278">#REF!</definedName>
    <definedName name="N_632">#REF!</definedName>
    <definedName name="N_6412">#REF!</definedName>
    <definedName name="N_6417">#REF!</definedName>
    <definedName name="N_6421">#REF!</definedName>
    <definedName name="N_6422">#REF!</definedName>
    <definedName name="N_6423">#REF!</definedName>
    <definedName name="N_6424">#REF!</definedName>
    <definedName name="N_6425">#REF!</definedName>
    <definedName name="N_6427">#REF!</definedName>
    <definedName name="N_6428">#REF!</definedName>
    <definedName name="N_711">#REF!</definedName>
    <definedName name="N_721">#REF!</definedName>
    <definedName name="N_811">#REF!</definedName>
    <definedName name="N_821">#REF!</definedName>
    <definedName name="N_911">#REF!</definedName>
    <definedName name="N_GTGTKT">#REF!</definedName>
    <definedName name="N_NPT">#REF!</definedName>
    <definedName name="N_P">#REF!</definedName>
    <definedName name="N_TG">#REF!</definedName>
    <definedName name="N_TM">#REF!</definedName>
    <definedName name="N_TSCD">#REF!</definedName>
    <definedName name="N_TSLD">#REF!</definedName>
    <definedName name="N_V">#REF!</definedName>
    <definedName name="n1pig">#REF!</definedName>
    <definedName name="n1pind">#REF!</definedName>
    <definedName name="n1ping">#REF!</definedName>
    <definedName name="n1pint">#REF!</definedName>
    <definedName name="nc_btm10">#REF!</definedName>
    <definedName name="nc1p">#REF!</definedName>
    <definedName name="nc3p">#REF!</definedName>
    <definedName name="nc4.6I">#REF!</definedName>
    <definedName name="NCBD100">#REF!</definedName>
    <definedName name="NCBD200">#REF!</definedName>
    <definedName name="NCBD250">#REF!</definedName>
    <definedName name="NCKT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ungP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yPG">#REF!</definedName>
    <definedName name="NH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l3p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m" hidden="1">25</definedName>
    <definedName name="nnnc3p">#REF!</definedName>
    <definedName name="nnvl3p">#REF!</definedName>
    <definedName name="No">#REF!</definedName>
    <definedName name="none">#REF!</definedName>
    <definedName name="NopQ">#REF!</definedName>
    <definedName name="NVLC">#REF!</definedName>
    <definedName name="NVLP">#REF!</definedName>
    <definedName name="NXTDGXK">#REF!</definedName>
    <definedName name="NXTDVT">#REF!</definedName>
    <definedName name="NXTKHHH">#REF!</definedName>
    <definedName name="NXTSLCK">#REF!</definedName>
    <definedName name="NXTSLDK">#REF!</definedName>
    <definedName name="NXTSTCK">#REF!</definedName>
    <definedName name="NXTSTDK">#REF!</definedName>
    <definedName name="NXTTHHVN">#REF!</definedName>
    <definedName name="o" localSheetId="2" hidden="1">{#N/A,#N/A,FALSE,"Aging Summary";#N/A,#N/A,FALSE,"Ratio Analysis";#N/A,#N/A,FALSE,"Test 120 Day Accts";#N/A,#N/A,FALSE,"Tickmarks"}</definedName>
    <definedName name="o" hidden="1">{#N/A,#N/A,FALSE,"Aging Summary";#N/A,#N/A,FALSE,"Ratio Analysis";#N/A,#N/A,FALSE,"Test 120 Day Accts";#N/A,#N/A,FALSE,"Tickmarks"}</definedName>
    <definedName name="Percent_Threshold">'[2]P.tich BCDKT'!$E$11</definedName>
    <definedName name="Percent_Threshold1">'[2]Soat xet BCDKT'!$E$11</definedName>
    <definedName name="phu_luc_vua">#REF!</definedName>
    <definedName name="PIP" localSheetId="2">BlankMacro1</definedName>
    <definedName name="PIP">BlankMacro1</definedName>
    <definedName name="PIPE2" localSheetId="2">BlankMacro1</definedName>
    <definedName name="PIPE2">BlankMacro1</definedName>
    <definedName name="PL_Dollar_Threshold">[2]P.tich_KQKD!$F$6</definedName>
    <definedName name="PL_Dollar_Threshold1">'[2]Soat xet KQKD'!$F$6</definedName>
    <definedName name="PL_Percent_Threshold">[2]P.tich_KQKD!$G$6</definedName>
    <definedName name="PL_Percent_Threshold1">'[2]Soat xet KQKD'!$G$6</definedName>
    <definedName name="Poppy">#REF!</definedName>
    <definedName name="PPP" localSheetId="2">BlankMacro1</definedName>
    <definedName name="PPP">BlankMacro1</definedName>
    <definedName name="PRICE">#REF!</definedName>
    <definedName name="PRICE1">#REF!</definedName>
    <definedName name="_xlnm.Print_Area" localSheetId="0">CDKT!$A$1:$J$103</definedName>
    <definedName name="_xlnm.Print_Area" localSheetId="2">LCGT_HN!$A$1:$K$65</definedName>
    <definedName name="_xlnm.Print_Area">#REF!</definedName>
    <definedName name="_xlnm.Print_Titles" localSheetId="1">KQKD!$9:$9</definedName>
    <definedName name="_xlnm.Print_Titles" localSheetId="2">LCGT_HN!$10:$10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rovince">#REF!</definedName>
    <definedName name="PT" localSheetId="2">BlankMacro1</definedName>
    <definedName name="PT">BlankMacro1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tdg_ke">#REF!</definedName>
    <definedName name="py_net_income">#REF!</definedName>
    <definedName name="py_ret_earn_beg">#REF!</definedName>
    <definedName name="py_share_equity">#REF!</definedName>
    <definedName name="qq" localSheetId="2">BlankMacro1</definedName>
    <definedName name="qq">BlankMacro1</definedName>
    <definedName name="qqq" localSheetId="2" hidden="1">{"'Sheet1'!$L$16"}</definedName>
    <definedName name="qqq" hidden="1">{"'Sheet1'!$L$16"}</definedName>
    <definedName name="Quantities">#REF!</definedName>
    <definedName name="ra11p">#REF!</definedName>
    <definedName name="ra13p">#REF!</definedName>
    <definedName name="rate">14000</definedName>
    <definedName name="RECOUT">#N/A</definedName>
    <definedName name="Region">#REF!</definedName>
    <definedName name="reufwihcjbcwdkjfhwud" hidden="1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iver">#REF!</definedName>
    <definedName name="River_Code">#REF!</definedName>
    <definedName name="Road_Code">#REF!</definedName>
    <definedName name="Road_Name">#REF!</definedName>
    <definedName name="RoadNo_373">#REF!</definedName>
    <definedName name="s">#REF!</definedName>
    <definedName name="S_1">#REF!</definedName>
    <definedName name="S_2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u">#REF!</definedName>
    <definedName name="scao98">#REF!</definedName>
    <definedName name="SCH">#REF!</definedName>
    <definedName name="sdasaasdsasa" hidden="1">#REF!</definedName>
    <definedName name="sdawqwsa" hidden="1">#REF!</definedName>
    <definedName name="sdfvsfs" hidden="1">#REF!</definedName>
    <definedName name="SDMONG">#REF!</definedName>
    <definedName name="sẻwefs" hidden="1">#REF!</definedName>
    <definedName name="Sheet1">#REF!</definedName>
    <definedName name="sieucao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AN">#REF!</definedName>
    <definedName name="SLNTK">#REF!</definedName>
    <definedName name="SLNTKHH">#REF!</definedName>
    <definedName name="SLTDK">#REF!</definedName>
    <definedName name="SLTDKHH">#REF!</definedName>
    <definedName name="SLTT">#REF!</definedName>
    <definedName name="SLXTK">#REF!</definedName>
    <definedName name="SLXTKHH">#REF!</definedName>
    <definedName name="soc3p">#REF!</definedName>
    <definedName name="Soi">#REF!</definedName>
    <definedName name="soichon12">#REF!</definedName>
    <definedName name="soichon24">#REF!</definedName>
    <definedName name="soichon46">#REF!</definedName>
    <definedName name="solieu">#REF!</definedName>
    <definedName name="SOLUONG">#REF!</definedName>
    <definedName name="SONKC">#REF!</definedName>
    <definedName name="SoPG">#REF!</definedName>
    <definedName name="SORT">#REF!</definedName>
    <definedName name="SOTIENPS">#REF!</definedName>
    <definedName name="SPAN">#REF!</definedName>
    <definedName name="SPAN_No">#REF!</definedName>
    <definedName name="Spanner_Auto_File">"C:\My Documents\tinh cdo.x2a"</definedName>
    <definedName name="SPEC">#REF!</definedName>
    <definedName name="SPECSUMMARY">#REF!</definedName>
    <definedName name="spk1p">#REF!</definedName>
    <definedName name="ss" localSheetId="2">BlankMacro1</definedName>
    <definedName name="ss">BlankMacro1</definedName>
    <definedName name="st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ienPG">#REF!</definedName>
    <definedName name="SU">#REF!</definedName>
    <definedName name="SUMITOMO">#REF!</definedName>
    <definedName name="SUMITOMO_GT">#REF!</definedName>
    <definedName name="SUMMARY">#REF!</definedName>
    <definedName name="T">#REF!</definedName>
    <definedName name="T.nhËp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41p">#REF!</definedName>
    <definedName name="t143p">#REF!</definedName>
    <definedName name="t14nc3p">#REF!</definedName>
    <definedName name="t14vl3p">#REF!</definedName>
    <definedName name="tadao">#REF!</definedName>
    <definedName name="Tai_trong">#REF!</definedName>
    <definedName name="Tam">#REF!</definedName>
    <definedName name="tax" localSheetId="2" hidden="1">{#N/A,#N/A,FALSE,"Aging Summary";#N/A,#N/A,FALSE,"Ratio Analysis";#N/A,#N/A,FALSE,"Test 120 Day Accts";#N/A,#N/A,FALSE,"Tickmarks"}</definedName>
    <definedName name="tax" hidden="1">{#N/A,#N/A,FALSE,"Aging Summary";#N/A,#N/A,FALSE,"Ratio Analysis";#N/A,#N/A,FALSE,"Test 120 Day Accts";#N/A,#N/A,FALSE,"Tickmarks"}</definedName>
    <definedName name="TaxTV">10%</definedName>
    <definedName name="TaxXL">5%</definedName>
    <definedName name="TBA">#REF!</definedName>
    <definedName name="tbtram">#REF!</definedName>
    <definedName name="TC">#REF!</definedName>
    <definedName name="TC_NHANH1">#REF!</definedName>
    <definedName name="Tchuan">#REF!</definedName>
    <definedName name="TCKTP">#REF!</definedName>
    <definedName name="td10vl">#REF!</definedName>
    <definedName name="td12nc">#REF!</definedName>
    <definedName name="td1p">#REF!</definedName>
    <definedName name="td3p">#REF!</definedName>
    <definedName name="TDKTP">#REF!</definedName>
    <definedName name="tdnc1p">#REF!</definedName>
    <definedName name="tdo">#REF!</definedName>
    <definedName name="tdtr2cnc">#REF!</definedName>
    <definedName name="tdtr2cvl">#REF!</definedName>
    <definedName name="tdvl1p">#REF!</definedName>
    <definedName name="temp">#REF!</definedName>
    <definedName name="Temp_Br">#REF!</definedName>
    <definedName name="TEMPBR">#REF!</definedName>
    <definedName name="Ten_Nhom">[2]FS_Lines!$C$113:$C$139</definedName>
    <definedName name="Ten_TK">[2]TB_Consolidation!$A$6:$A$280</definedName>
    <definedName name="tenvung">#REF!</definedName>
    <definedName name="text">#REF!,#REF!,#REF!,#REF!,#REF!</definedName>
    <definedName name="TextRefCopy1">#REF!</definedName>
    <definedName name="TextRefCopy10">#REF!</definedName>
    <definedName name="TextRefCopy11">'[3]inventories sumary D540A'!#REF!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4">#REF!</definedName>
    <definedName name="TextRefCopy27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H">#REF!</definedName>
    <definedName name="TH.tinh">#REF!</definedName>
    <definedName name="tha" localSheetId="2" hidden="1">{"'Sheet1'!$L$16"}</definedName>
    <definedName name="tha" hidden="1">{"'Sheet1'!$L$16"}</definedName>
    <definedName name="Thang_Long">#REF!</definedName>
    <definedName name="Thang_Long_GT">#REF!</definedName>
    <definedName name="ThaoCauCu">#REF!</definedName>
    <definedName name="Thautinh">#REF!</definedName>
    <definedName name="THDS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goc25_60">#REF!</definedName>
    <definedName name="thepgoc63_75">#REF!</definedName>
    <definedName name="thepgoc80_100">#REF!</definedName>
    <definedName name="theptron12">#REF!</definedName>
    <definedName name="theptron14_22">#REF!</definedName>
    <definedName name="theptron6_8">#REF!</definedName>
    <definedName name="THGO1pnc">#REF!</definedName>
    <definedName name="THHH">#REF!</definedName>
    <definedName name="thht">#REF!</definedName>
    <definedName name="THI">#REF!</definedName>
    <definedName name="thkp3">#REF!</definedName>
    <definedName name="THlnns">#REF!</definedName>
    <definedName name="Thop">#REF!</definedName>
    <definedName name="THop2">#REF!</definedName>
    <definedName name="THToanBo">#REF!</definedName>
    <definedName name="THtoanbo2">#REF!</definedName>
    <definedName name="thtt">#REF!</definedName>
    <definedName name="THUEBAN">#REF!</definedName>
    <definedName name="Tien">#REF!</definedName>
    <definedName name="tim_xuat_hien">#REF!</definedName>
    <definedName name="TITAN">#REF!</definedName>
    <definedName name="TK">#REF!</definedName>
    <definedName name="TK_CDCHITIET">#REF!</definedName>
    <definedName name="tkban">#REF!</definedName>
    <definedName name="TKDU">#REF!</definedName>
    <definedName name="TKGHICO">#REF!</definedName>
    <definedName name="TKGHINO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N_b_qu_n">#REF!</definedName>
    <definedName name="Toanbo">#REF!</definedName>
    <definedName name="Tong">#REF!</definedName>
    <definedName name="TongLN">#REF!</definedName>
    <definedName name="TongNgS">#REF!</definedName>
    <definedName name="TPLRP">#REF!</definedName>
    <definedName name="Tra_Cot">#REF!</definedName>
    <definedName name="Tra_DM_su_dung">#REF!</definedName>
    <definedName name="Tra_don_gia_KS">#REF!</definedName>
    <definedName name="Tra_DTCT">#REF!</definedName>
    <definedName name="Tra_ten_cong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s">#REF!</definedName>
    <definedName name="tscd">#REF!</definedName>
    <definedName name="TSCDmoi" localSheetId="2">{"Book1","bang chia luong - P.Tai vu.xls"}</definedName>
    <definedName name="TSCDmoi">{"Book1","bang chia luong - P.Tai vu.xls"}</definedName>
    <definedName name="tsI">#REF!</definedName>
    <definedName name="tt" localSheetId="2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_1P">#REF!</definedName>
    <definedName name="TT_3p">#REF!</definedName>
    <definedName name="ttam">#REF!</definedName>
    <definedName name="ttao">#REF!</definedName>
    <definedName name="TTBAN">#REF!</definedName>
    <definedName name="tthi">#REF!</definedName>
    <definedName name="TTNTK">#REF!</definedName>
    <definedName name="TTNTKHH">#REF!</definedName>
    <definedName name="ttronmk">#REF!</definedName>
    <definedName name="TTTDK">#REF!</definedName>
    <definedName name="TTTDTKHH">#REF!</definedName>
    <definedName name="tttt">#REF!</definedName>
    <definedName name="TTVAn5">#REF!</definedName>
    <definedName name="TTXTK">#REF!</definedName>
    <definedName name="TTXTKHH">#REF!</definedName>
    <definedName name="TuVan">#REF!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Type_1">#REF!</definedName>
    <definedName name="Type_2">#REF!</definedName>
    <definedName name="TYT" localSheetId="2">BlankMacro1</definedName>
    <definedName name="TYT">BlankMacro1</definedName>
    <definedName name="U_tien">#REF!</definedName>
    <definedName name="ưefhdjsc" hidden="1">#REF!</definedName>
    <definedName name="ừewufhsdk" hidden="1">#REF!</definedName>
    <definedName name="unitt" localSheetId="2">BlankMacro1</definedName>
    <definedName name="unitt">BlankMacro1</definedName>
    <definedName name="ut" localSheetId="2">BlankMacro1</definedName>
    <definedName name="ut">BlankMacro1</definedName>
    <definedName name="UT_1">#REF!</definedName>
    <definedName name="UT1_373">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nChuyenDam">#REF!</definedName>
    <definedName name="VARIINST">#REF!</definedName>
    <definedName name="VARIPURC">#REF!</definedName>
    <definedName name="VCHT">#REF!</definedName>
    <definedName name="VCTT">#REF!</definedName>
    <definedName name="vd">#REF!</definedName>
    <definedName name="vd3p">#REF!</definedName>
    <definedName name="VDKMCTG">#REF!</definedName>
    <definedName name="VDKSCT">#REF!</definedName>
    <definedName name="VDKSCTCN">#REF!</definedName>
    <definedName name="VDKSCTCP">#REF!</definedName>
    <definedName name="vdktgtgt">#REF!</definedName>
    <definedName name="VL">#REF!</definedName>
    <definedName name="vl1p">#REF!</definedName>
    <definedName name="vl3p">#REF!</definedName>
    <definedName name="vldn400">#REF!</definedName>
    <definedName name="vldn600">#REF!</definedName>
    <definedName name="vltram">#REF!</definedName>
    <definedName name="Von.KL">#REF!</definedName>
    <definedName name="vr3p">#REF!</definedName>
    <definedName name="VT">#REF!</definedName>
    <definedName name="Vu">#REF!</definedName>
    <definedName name="vxuan">#REF!</definedName>
    <definedName name="W">#REF!</definedName>
    <definedName name="WIRE1">5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hi._.tiÆt." localSheetId="2" hidden="1">{#N/A,#N/A,FALSE,"Chi tiÆt"}</definedName>
    <definedName name="wrn.chi._.tiÆt." hidden="1">{#N/A,#N/A,FALSE,"Chi tiÆt"}</definedName>
    <definedName name="WT">#N/A</definedName>
    <definedName name="ww" localSheetId="2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x" hidden="1">25</definedName>
    <definedName name="x1pind">#REF!</definedName>
    <definedName name="x1ping">#REF!</definedName>
    <definedName name="x1pint">#REF!</definedName>
    <definedName name="Xa">#REF!</definedName>
    <definedName name="XB_80">#REF!</definedName>
    <definedName name="XCCT">0.5</definedName>
    <definedName name="xfco">#REF!</definedName>
    <definedName name="xfco3p">#REF!</definedName>
    <definedName name="xfcotnc">#REF!</definedName>
    <definedName name="xfcot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l3p">#REF!</definedName>
    <definedName name="xls" localSheetId="2" hidden="1">{"'Sheet1'!$L$16"}</definedName>
    <definedName name="xls" hidden="1">{"'Sheet1'!$L$16"}</definedName>
    <definedName name="XLxa">#REF!</definedName>
    <definedName name="xmp40">#REF!</definedName>
    <definedName name="xn">#REF!</definedName>
    <definedName name="xòatuon">#REF!</definedName>
    <definedName name="XREF_COLUMN_1" hidden="1">#REF!</definedName>
    <definedName name="XREF_COLUMN_2" hidden="1">#REF!</definedName>
    <definedName name="XRefActiveRow" hidden="1">#REF!</definedName>
    <definedName name="XRefColumnsCount" hidden="1">2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RangeCount" hidden="1">6</definedName>
    <definedName name="xx" localSheetId="2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ÝnghiÖp25_3">#REF!</definedName>
    <definedName name="yy">#REF!</definedName>
    <definedName name="Z">#REF!</definedName>
    <definedName name="ZYX">#REF!</definedName>
    <definedName name="ZZZ">#REF!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피팅" localSheetId="2">BlankMacro1</definedName>
    <definedName name="피팅">BlankMacro1</definedName>
  </definedNames>
  <calcPr calcId="124519" fullCalcOnLoad="1"/>
</workbook>
</file>

<file path=xl/calcChain.xml><?xml version="1.0" encoding="utf-8"?>
<calcChain xmlns="http://schemas.openxmlformats.org/spreadsheetml/2006/main">
  <c r="M3" i="1"/>
  <c r="K3" i="6" s="1"/>
  <c r="M2" i="1"/>
  <c r="K2" i="6" s="1"/>
  <c r="K56" i="1"/>
  <c r="K56" i="6"/>
  <c r="J55" i="3"/>
  <c r="J54"/>
  <c r="J89"/>
  <c r="J82"/>
  <c r="J80"/>
  <c r="J95"/>
  <c r="J76"/>
  <c r="J64"/>
  <c r="J62"/>
  <c r="J59"/>
  <c r="J47"/>
  <c r="J44"/>
  <c r="J35"/>
  <c r="J30"/>
  <c r="J32"/>
  <c r="J25"/>
  <c r="J21"/>
  <c r="J16"/>
  <c r="J15"/>
  <c r="J12"/>
  <c r="J10"/>
  <c r="H12"/>
  <c r="H16"/>
  <c r="H15"/>
  <c r="H21"/>
  <c r="H25"/>
  <c r="H32"/>
  <c r="H30"/>
  <c r="H35"/>
  <c r="H44"/>
  <c r="H10"/>
  <c r="U26" i="1"/>
  <c r="T26"/>
  <c r="K53"/>
  <c r="L53"/>
  <c r="M53"/>
  <c r="J53"/>
  <c r="O56"/>
  <c r="O55"/>
  <c r="O54"/>
  <c r="O53"/>
  <c r="A8" i="6"/>
  <c r="I59" i="3"/>
  <c r="H59"/>
  <c r="H89"/>
  <c r="H82"/>
  <c r="H80"/>
  <c r="H95"/>
  <c r="H76"/>
  <c r="H64"/>
  <c r="H62"/>
  <c r="H47"/>
  <c r="H51"/>
  <c r="I76"/>
  <c r="I64"/>
  <c r="I47"/>
  <c r="I44"/>
  <c r="I35"/>
  <c r="I32"/>
  <c r="I25"/>
  <c r="I21"/>
  <c r="I15"/>
  <c r="I12"/>
  <c r="I62"/>
  <c r="I30"/>
  <c r="I10"/>
  <c r="I51"/>
  <c r="I82"/>
  <c r="I80"/>
  <c r="I95"/>
  <c r="M83"/>
  <c r="M45"/>
  <c r="J51"/>
</calcChain>
</file>

<file path=xl/sharedStrings.xml><?xml version="1.0" encoding="utf-8"?>
<sst xmlns="http://schemas.openxmlformats.org/spreadsheetml/2006/main" count="348" uniqueCount="246">
  <si>
    <t>CÔNG TY CỔ PHẦN DƯỢC PHẨM HÀ TÂY</t>
  </si>
  <si>
    <t>BÁO CÁO TÀI CHÍNH HỢP NHẤT</t>
  </si>
  <si>
    <t>Số 10A Quang Trung, Hà Đông, Hà Nội</t>
  </si>
  <si>
    <t>MẪU B02 - DN/HN</t>
  </si>
  <si>
    <t>BÁO CÁO KẾT QUẢ HOẠT ĐỘNG KINH DOANH HỢP NHẤT</t>
  </si>
  <si>
    <t>Đơn vị tính: VND</t>
  </si>
  <si>
    <t>Chỉ tiêu</t>
  </si>
  <si>
    <t>Mã số</t>
  </si>
  <si>
    <t>Thuyết minh</t>
  </si>
  <si>
    <t>Năm nay
Trước kiểm toán</t>
  </si>
  <si>
    <t>Số điều chỉnh</t>
  </si>
  <si>
    <t>Số luỹ kế từ đầu năm đến cuối quý này</t>
  </si>
  <si>
    <t>Số luỹ kế từ đầu năm trước đến cuối quý này năm trước</t>
  </si>
  <si>
    <t>1.</t>
  </si>
  <si>
    <t>Doanh thu bán hàng và cung cấp dịch vụ</t>
  </si>
  <si>
    <t>01</t>
  </si>
  <si>
    <t>2.</t>
  </si>
  <si>
    <t>Các khoản giảm trừ</t>
  </si>
  <si>
    <t>02</t>
  </si>
  <si>
    <t>3.</t>
  </si>
  <si>
    <t xml:space="preserve">Doanh thu thuần về bán hàng </t>
  </si>
  <si>
    <t>và cung cấp dịch vụ(10=01-03)</t>
  </si>
  <si>
    <t>4.</t>
  </si>
  <si>
    <t>Giá vốn hàng bán</t>
  </si>
  <si>
    <t>11</t>
  </si>
  <si>
    <t>5.</t>
  </si>
  <si>
    <t>Lợi nhuận gộp về bán hàng và cung cấp dịch vụ</t>
  </si>
  <si>
    <t>6.</t>
  </si>
  <si>
    <t>Doanh thu hoạt động tài chính</t>
  </si>
  <si>
    <t>21</t>
  </si>
  <si>
    <t>7.</t>
  </si>
  <si>
    <t>Chi phí tài chính</t>
  </si>
  <si>
    <t>22</t>
  </si>
  <si>
    <t>Trong đó: Chi phí lãi vay</t>
  </si>
  <si>
    <t>8.</t>
  </si>
  <si>
    <t>Phần lãi hoặc lỗ trong công ty liên kết, liên doanh</t>
  </si>
  <si>
    <t>24</t>
  </si>
  <si>
    <t>9.</t>
  </si>
  <si>
    <t>Chi phí bán hàng</t>
  </si>
  <si>
    <t/>
  </si>
  <si>
    <t>10.</t>
  </si>
  <si>
    <t>Chi phí quản lý doanh nghiệp</t>
  </si>
  <si>
    <t>11.</t>
  </si>
  <si>
    <t>Lợi nhuận thuần từ hoạt động kinh doanh</t>
  </si>
  <si>
    <t>{30 = 20+(21-22)+24-(25+26)}</t>
  </si>
  <si>
    <t>12.</t>
  </si>
  <si>
    <t>Thu nhập khác</t>
  </si>
  <si>
    <t>31</t>
  </si>
  <si>
    <t>13.</t>
  </si>
  <si>
    <t>Chi phí khác</t>
  </si>
  <si>
    <t>32</t>
  </si>
  <si>
    <t>14.</t>
  </si>
  <si>
    <t>Lợi nhuận khác (40=31-32)</t>
  </si>
  <si>
    <t>15.</t>
  </si>
  <si>
    <t>Tổng lợi nhuận kế toán trước thuế (50=30+40)</t>
  </si>
  <si>
    <t>16.</t>
  </si>
  <si>
    <t>Chi phí thuế TNDN hiện hành</t>
  </si>
  <si>
    <t>17.</t>
  </si>
  <si>
    <t>Chi phí thuế TNDN hoãn lại</t>
  </si>
  <si>
    <t>18.</t>
  </si>
  <si>
    <t>Lợi nhuận sau thuế TNDN (60=50-51-52)</t>
  </si>
  <si>
    <t>19.</t>
  </si>
  <si>
    <t>Lợi nhuận sau thuế của cổ đông của công ty mẹ</t>
  </si>
  <si>
    <t>20.</t>
  </si>
  <si>
    <t>Lợi ích của cổ đông không kiểm soát</t>
  </si>
  <si>
    <t>21.</t>
  </si>
  <si>
    <t>Lãi cơ bản trên cổ phiếu</t>
  </si>
  <si>
    <t>22.</t>
  </si>
  <si>
    <t>Lãi suy giảm trên cổ phiếu (*)</t>
  </si>
  <si>
    <t>Người lập biểu                                       Kế toán trưởng</t>
  </si>
  <si>
    <t>Hoàng Thành                                           Hoàng Văn Tuế</t>
  </si>
  <si>
    <t>03</t>
  </si>
  <si>
    <t>04</t>
  </si>
  <si>
    <t>05</t>
  </si>
  <si>
    <t>06</t>
  </si>
  <si>
    <t>5</t>
  </si>
  <si>
    <t>BẢNG CÂN ĐỐI  KẾ TOÁN HỢP NHẤT</t>
  </si>
  <si>
    <t>Tài sản</t>
  </si>
  <si>
    <t>MẪU B 01 - DN/HN</t>
  </si>
  <si>
    <t>A -</t>
  </si>
  <si>
    <t>TÀI SẢN NGẮN HẠN</t>
  </si>
  <si>
    <t>(100 = 110+120+130+140+150)</t>
  </si>
  <si>
    <t>I-</t>
  </si>
  <si>
    <t>Tiền và các khoản tương đương tiền</t>
  </si>
  <si>
    <t>Tiền</t>
  </si>
  <si>
    <t>111</t>
  </si>
  <si>
    <t>III-</t>
  </si>
  <si>
    <t>Các khoản phải thu ngắn hạn</t>
  </si>
  <si>
    <t xml:space="preserve">Phải thu ngắn hạn của khách hàng </t>
  </si>
  <si>
    <t>131</t>
  </si>
  <si>
    <t>Trả trước cho người bán ngắn hạn</t>
  </si>
  <si>
    <t>132</t>
  </si>
  <si>
    <t>Phải thu ngắn hạn khác</t>
  </si>
  <si>
    <t>Dự phòng phải thu ngắn hạn khó đòi (*)</t>
  </si>
  <si>
    <t>IV-</t>
  </si>
  <si>
    <t>Hàng tồn kho</t>
  </si>
  <si>
    <t>141</t>
  </si>
  <si>
    <t>149</t>
  </si>
  <si>
    <t>V-</t>
  </si>
  <si>
    <t>Tài sản ngắn hạn khác</t>
  </si>
  <si>
    <t>Chi phí trả trước ngắn hạn</t>
  </si>
  <si>
    <t>151</t>
  </si>
  <si>
    <t>Thuế GTGT được khấu trừ</t>
  </si>
  <si>
    <t>152</t>
  </si>
  <si>
    <t>Thuế và các khoản khác phải thu Nhà nước</t>
  </si>
  <si>
    <t>B-</t>
  </si>
  <si>
    <t>TÀI SẢN DÀI HẠN</t>
  </si>
  <si>
    <t>(200 = 210 + 220 + 230 + 240 + 250 + 260)</t>
  </si>
  <si>
    <t xml:space="preserve">Các khoản phải thu dài hạn </t>
  </si>
  <si>
    <t>Phải thu dài hạn khác</t>
  </si>
  <si>
    <t>II-</t>
  </si>
  <si>
    <t>Tài sản cố định</t>
  </si>
  <si>
    <t>Tài sản cố định hữu hình</t>
  </si>
  <si>
    <t>-</t>
  </si>
  <si>
    <t>Nguyên giá</t>
  </si>
  <si>
    <t>222</t>
  </si>
  <si>
    <t>Giá trị hao mòn luỹ kế (*)</t>
  </si>
  <si>
    <t>223</t>
  </si>
  <si>
    <t>Tài sản dở dang dài hạn</t>
  </si>
  <si>
    <t>Chi phí xây dựng cơ bản dở dang</t>
  </si>
  <si>
    <t>Đầu tư tài chính dài hạn</t>
  </si>
  <si>
    <t>Đầu tư vào công ty liên kết, liên doanh</t>
  </si>
  <si>
    <t>252</t>
  </si>
  <si>
    <t>VI-</t>
  </si>
  <si>
    <t>Tài sản dài hạn khác</t>
  </si>
  <si>
    <t>Chi phí trả trước dài hạn</t>
  </si>
  <si>
    <t>261</t>
  </si>
  <si>
    <t>Tài sản thuế thu nhập hoãn lại</t>
  </si>
  <si>
    <t>262</t>
  </si>
  <si>
    <t>TỔNG CỘNG TÀI SẢN (270 = 100 + 200)</t>
  </si>
  <si>
    <t>BẢNG CÂN ĐỐI  KẾ TOÁN HỢP NHẤT  (TIẾP THEO)</t>
  </si>
  <si>
    <t>Nguồn vốn</t>
  </si>
  <si>
    <t>C-</t>
  </si>
  <si>
    <t>NỢ PHẢI TRẢ (300 = 310 + 330)</t>
  </si>
  <si>
    <t>Nợ ngắn hạn</t>
  </si>
  <si>
    <t>Phải trả người bán ngắn hạn</t>
  </si>
  <si>
    <t>311</t>
  </si>
  <si>
    <t>Người mua trả tiền trước ngắn hạn</t>
  </si>
  <si>
    <t>312</t>
  </si>
  <si>
    <t>Thuế và các khoản phải nộp Nhà nước</t>
  </si>
  <si>
    <t>313</t>
  </si>
  <si>
    <t>17</t>
  </si>
  <si>
    <t>Phải trả người lao động</t>
  </si>
  <si>
    <t>314</t>
  </si>
  <si>
    <t>Chi phí phải trả ngắn hạn</t>
  </si>
  <si>
    <t>315</t>
  </si>
  <si>
    <t>18</t>
  </si>
  <si>
    <t xml:space="preserve">Doanh thu chưa thực hiện ngắn hạn </t>
  </si>
  <si>
    <t>318</t>
  </si>
  <si>
    <t>19</t>
  </si>
  <si>
    <t>Phải trả ngắn hạn khác</t>
  </si>
  <si>
    <t>20</t>
  </si>
  <si>
    <t>Vay và nợ thuê tài chính ngắn hạn</t>
  </si>
  <si>
    <t>Quỹ khen thưởng và phúc lợi</t>
  </si>
  <si>
    <t>Nợ dài hạn</t>
  </si>
  <si>
    <t>Phải trả dài hạn khác</t>
  </si>
  <si>
    <t>337</t>
  </si>
  <si>
    <t xml:space="preserve">Vay và nợ thuê tài chính dài hạn </t>
  </si>
  <si>
    <t>D-</t>
  </si>
  <si>
    <t>VỐN CHỦ SỞ HỮU</t>
  </si>
  <si>
    <t xml:space="preserve"> (400 = 410 + 430)</t>
  </si>
  <si>
    <t>Vốn chủ sở hữu</t>
  </si>
  <si>
    <t>Vốn góp của chủ sở hữu</t>
  </si>
  <si>
    <t>411</t>
  </si>
  <si>
    <t>- Cổ phiếu phổ thông có quyền biểu quyết</t>
  </si>
  <si>
    <t>411a</t>
  </si>
  <si>
    <t>Thặng dư vốn cổ phần</t>
  </si>
  <si>
    <t>412</t>
  </si>
  <si>
    <t>Vốn khác của chủ sở hữu</t>
  </si>
  <si>
    <t>414</t>
  </si>
  <si>
    <t>Cổ phiếu quỹ (*)</t>
  </si>
  <si>
    <t>415</t>
  </si>
  <si>
    <t>Quỹ đầu tư phát triển</t>
  </si>
  <si>
    <t>418</t>
  </si>
  <si>
    <t>Lợi nhuận sau thuế chưa phân phối</t>
  </si>
  <si>
    <t>LNST chưa phân phối lũy kế đến cuối kỳ trước</t>
  </si>
  <si>
    <t>421a</t>
  </si>
  <si>
    <t>LNST chưa phân phối kỳ này</t>
  </si>
  <si>
    <t>421b</t>
  </si>
  <si>
    <t>Lợi ích của cổ đông không kiểm soát</t>
  </si>
  <si>
    <t>TỔNG CỘNG NGUỒN VỐN (440 =300+400)</t>
  </si>
  <si>
    <t xml:space="preserve"> </t>
  </si>
  <si>
    <t>Tiền và tương đương tiền đầu kỳ</t>
  </si>
  <si>
    <t>cho kỳ hoạt động từ ngày 01/04/2016</t>
  </si>
  <si>
    <t>đến ngày 30/06/2016</t>
  </si>
  <si>
    <t>Hà Nội, ngày 30 tháng 06 năm 2016</t>
  </si>
  <si>
    <r>
      <rPr>
        <b/>
        <sz val="10.5"/>
        <rFont val=".VnTime"/>
        <family val="2"/>
      </rPr>
      <t xml:space="preserve">Tổng </t>
    </r>
    <r>
      <rPr>
        <b/>
        <sz val="10.5"/>
        <rFont val="Times New Roman"/>
        <family val="1"/>
      </rPr>
      <t>Giám đốc</t>
    </r>
  </si>
  <si>
    <t>Cho kỳ hoạt động từ ngày 01/04/2016 đến ngày 30/06/2016</t>
  </si>
  <si>
    <t>Từ ngày 01/04/2016 đến ngày 30/06/2016</t>
  </si>
  <si>
    <t>Từ ngày 01/04/2015 đến ngày 30/06/2015</t>
  </si>
  <si>
    <t xml:space="preserve"> BÁO CÁO LƯU CHUYỂN TIỀN TỆ HỢP NHẤT</t>
  </si>
  <si>
    <t>(Theo phương pháp gián tiếp)</t>
  </si>
  <si>
    <t>I.</t>
  </si>
  <si>
    <t>Lưu chuyển tiền từ hoạt động kinh doanh</t>
  </si>
  <si>
    <t>Lợi nhuận trước thuế</t>
  </si>
  <si>
    <t>Điều chỉnh cho các khoản</t>
  </si>
  <si>
    <t xml:space="preserve">    - Khấu hao TSCĐ</t>
  </si>
  <si>
    <t xml:space="preserve">    - Các khoản dự phòng</t>
  </si>
  <si>
    <t xml:space="preserve">    - Lãi, lỗ chênh lệch tỷ giá hối đoái chưa thực hiện</t>
  </si>
  <si>
    <t xml:space="preserve">    - Lãi, lỗ từ hoạt động đầu tư</t>
  </si>
  <si>
    <t xml:space="preserve">    - Chi phí lãi vay </t>
  </si>
  <si>
    <t>Lợi nhuận từ hoạt động kinh doanh trước thay đổi vốn  lưu động</t>
  </si>
  <si>
    <t>08</t>
  </si>
  <si>
    <t xml:space="preserve">    - Tăng, giảm các khoản phải thu</t>
  </si>
  <si>
    <t>09</t>
  </si>
  <si>
    <t xml:space="preserve">    - Tăng, giảm hàng tồn kho</t>
  </si>
  <si>
    <t xml:space="preserve">    - Tăng, giảm các khoản phải trả (không kể lãi vay 
       phải trả, thuế TNDN phải nộp) </t>
  </si>
  <si>
    <t xml:space="preserve">    - Tăng, giảm Chi phí trả trước </t>
  </si>
  <si>
    <t xml:space="preserve">    - Tiền lãi vay đã trả</t>
  </si>
  <si>
    <t xml:space="preserve">    - Thuế thu nhập doanh nghiệp đã nộp</t>
  </si>
  <si>
    <t xml:space="preserve">    - Tiền thu khác từ hoạt động kinh doanh</t>
  </si>
  <si>
    <t xml:space="preserve">    - Tiền chi khác từ hoạt động kinh doanh</t>
  </si>
  <si>
    <t>Lưu chuyển tiền thuần từ hoạt động kinh doanh</t>
  </si>
  <si>
    <t>II.</t>
  </si>
  <si>
    <t>Lưu chuyển tiền từ hoạt động đầu tư</t>
  </si>
  <si>
    <t>Tiền chi để mua sắm, xây dựng TSCĐ và  tài sản dài hạn</t>
  </si>
  <si>
    <t>Tiền thu từ thanh lý, nhượng bán TSCĐ</t>
  </si>
  <si>
    <t>Tiền chi cho vay, mua các công cụ nợ của đơn vị khác</t>
  </si>
  <si>
    <t xml:space="preserve">Tiền thu hồi cho vay, bán lại các công cụ nợ </t>
  </si>
  <si>
    <t>Tiền chi đầu tư góp vốn vào đơn vị khác</t>
  </si>
  <si>
    <t>Tiền thu hồi đầu tư góp vốn vào đơn vị khác</t>
  </si>
  <si>
    <t>Tiền thu lãi cho vay, cổ tức và lợi nhuận được chia</t>
  </si>
  <si>
    <t>Lưu chuyển tiền thuần từ hoạt động đầu tư</t>
  </si>
  <si>
    <t>III.</t>
  </si>
  <si>
    <t>Lưu chuyển tiền từ hoạt động tài chính</t>
  </si>
  <si>
    <t>Tiền thu cấp vốn đầu tư</t>
  </si>
  <si>
    <t>Tiền chi trả vốn góp cho các CSH, mua lại cổ phiếu</t>
  </si>
  <si>
    <t>Tiền vay ngắn hạn, dài hạn nhận được</t>
  </si>
  <si>
    <t>Tiền chi trả nợ gốc vay</t>
  </si>
  <si>
    <t>Tiền chi trả nợ thuê tài chính</t>
  </si>
  <si>
    <t>Cổ tức, lợi nhuận đã trả cho chủ sở hữu</t>
  </si>
  <si>
    <t>Lưu chuyển tiền thuần từ hoạt động tài chính</t>
  </si>
  <si>
    <t>Lưu chuyển tiền thuần trong kỳ (20+30+40)</t>
  </si>
  <si>
    <t>Ảnh hưởng của thay đổi tỷ giá hối đoái quy đổi ngoại tệ</t>
  </si>
  <si>
    <t>Tiền và tương đương tiền cuối kỳ (50+60+61)</t>
  </si>
  <si>
    <t>MẪU B03 - DN/HN</t>
  </si>
  <si>
    <t xml:space="preserve">Dự phòng phải trả ngắn hạn </t>
  </si>
  <si>
    <t>6 thang</t>
  </si>
  <si>
    <t>quý 2</t>
  </si>
  <si>
    <t>Tại ngày 30 tháng 06 năm 2016</t>
  </si>
  <si>
    <t>Dự phòng giảm giá hàng tồn kho</t>
  </si>
  <si>
    <t>DS  Lê Xuân Thắng</t>
  </si>
  <si>
    <t xml:space="preserve">                         Tổng Giám đốc</t>
  </si>
  <si>
    <t xml:space="preserve">                      DS. Lê Xuân Thắng</t>
  </si>
  <si>
    <t>DS. Lê Xuân Thắng</t>
  </si>
  <si>
    <t>Tổng Giám đốc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</si>
</sst>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#,##0_);\(#,##0\);&quot;-&quot;??_)"/>
    <numFmt numFmtId="165" formatCode="_ * #,##0_ ;_ * \-#,##0_ ;_ * &quot;-&quot;??_ ;_ @_ "/>
    <numFmt numFmtId="166" formatCode="#,###;\(#,###\);\-"/>
    <numFmt numFmtId="167" formatCode="_._.* \(#,##0\)_%;_._.* #,##0_)_%;_._.* 0_)_%;_._.@_)_%"/>
    <numFmt numFmtId="168" formatCode="#,##0_);\(#,##0\);&quot;- &quot;"/>
    <numFmt numFmtId="169" formatCode="#,###;[Red]\(#,###\);\-"/>
    <numFmt numFmtId="170" formatCode="_(* #,##0_);_(* \(#,##0\);_(* \ _)"/>
    <numFmt numFmtId="171" formatCode="* #,##0_);* \(#,##0\);&quot;-&quot;??_);@"/>
    <numFmt numFmtId="172" formatCode="_(* #,##0_);_(* \(#,##0\);_(* &quot;-&quot;??_);_(@_)"/>
    <numFmt numFmtId="173" formatCode="_._.* #,##0_)_%;_._.* \(#,##0\)_%;_._.* 0_)_%;_._.@_)_%"/>
    <numFmt numFmtId="174" formatCode="#,##0;[Red]\(#,##0\);\-"/>
  </numFmts>
  <fonts count="37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.5"/>
      <name val="Times New Roman"/>
      <family val="1"/>
    </font>
    <font>
      <sz val="10"/>
      <name val="Times New Roman"/>
      <family val="1"/>
    </font>
    <font>
      <sz val="10.5"/>
      <name val="Times New Roman"/>
      <family val="1"/>
    </font>
    <font>
      <i/>
      <sz val="10"/>
      <name val="Times New Roman"/>
      <family val="1"/>
    </font>
    <font>
      <sz val="10.5"/>
      <color indexed="12"/>
      <name val="Times New Roman"/>
      <family val="1"/>
    </font>
    <font>
      <sz val="11"/>
      <color indexed="12"/>
      <name val="Times New Roman"/>
      <family val="1"/>
    </font>
    <font>
      <sz val="10.5"/>
      <name val="Times New Roman"/>
      <family val="1"/>
      <charset val="163"/>
    </font>
    <font>
      <sz val="11"/>
      <name val="Times New Roman"/>
      <family val="1"/>
    </font>
    <font>
      <b/>
      <sz val="11"/>
      <name val="Arial"/>
      <family val="2"/>
    </font>
    <font>
      <b/>
      <sz val="10.5"/>
      <name val="Times New Roman"/>
      <family val="1"/>
      <charset val="163"/>
    </font>
    <font>
      <b/>
      <sz val="10.5"/>
      <color indexed="12"/>
      <name val="Times New Roman"/>
      <family val="1"/>
      <charset val="163"/>
    </font>
    <font>
      <u val="singleAccounting"/>
      <sz val="10.5"/>
      <name val="Times New Roman"/>
      <family val="1"/>
    </font>
    <font>
      <b/>
      <sz val="10.5"/>
      <color indexed="8"/>
      <name val="Times New Roman"/>
      <family val="1"/>
    </font>
    <font>
      <i/>
      <sz val="10.5"/>
      <name val="Times New Roman"/>
      <family val="1"/>
    </font>
    <font>
      <b/>
      <i/>
      <sz val="10.5"/>
      <name val="Times New Roman"/>
      <family val="1"/>
    </font>
    <font>
      <b/>
      <sz val="10.5"/>
      <color indexed="12"/>
      <name val="Times New Roman"/>
      <family val="1"/>
    </font>
    <font>
      <b/>
      <sz val="11"/>
      <name val="Times New Roman"/>
      <family val="1"/>
    </font>
    <font>
      <sz val="9"/>
      <name val="Arial"/>
      <family val="2"/>
    </font>
    <font>
      <u val="singleAccounting"/>
      <sz val="10.5"/>
      <color indexed="12"/>
      <name val="Times New Roman"/>
      <family val="1"/>
    </font>
    <font>
      <b/>
      <sz val="10.5"/>
      <color indexed="10"/>
      <name val="Times New Roman"/>
      <family val="1"/>
    </font>
    <font>
      <sz val="10"/>
      <name val=".vntimes"/>
    </font>
    <font>
      <i/>
      <sz val="10"/>
      <name val="Times New Roman"/>
      <family val="1"/>
      <charset val="163"/>
    </font>
    <font>
      <sz val="10.5"/>
      <color indexed="8"/>
      <name val="Times New Roman"/>
      <family val="1"/>
    </font>
    <font>
      <i/>
      <sz val="10.5"/>
      <name val="Times New Roman"/>
      <family val="1"/>
      <charset val="163"/>
    </font>
    <font>
      <i/>
      <sz val="11"/>
      <name val="Times New Roman"/>
      <family val="1"/>
    </font>
    <font>
      <i/>
      <sz val="10.5"/>
      <color indexed="8"/>
      <name val="Times New Roman"/>
      <family val="1"/>
    </font>
    <font>
      <b/>
      <sz val="10.5"/>
      <name val=".VnTime"/>
      <family val="2"/>
    </font>
    <font>
      <sz val="10"/>
      <color indexed="8"/>
      <name val="Times New Roman"/>
      <family val="1"/>
    </font>
    <font>
      <sz val="10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1" fillId="0" borderId="0" applyFill="0" applyBorder="0" applyProtection="0">
      <alignment horizontal="center"/>
      <protection locked="0"/>
    </xf>
    <xf numFmtId="43" fontId="32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" fillId="0" borderId="0" applyFill="0" applyBorder="0" applyAlignment="0" applyProtection="0"/>
    <xf numFmtId="173" fontId="10" fillId="0" borderId="0" applyFill="0" applyBorder="0" applyAlignment="0" applyProtection="0"/>
    <xf numFmtId="0" fontId="8" fillId="0" borderId="0" applyFill="0" applyBorder="0" applyProtection="0"/>
    <xf numFmtId="0" fontId="4" fillId="0" borderId="0" applyFill="0" applyBorder="0" applyProtection="0"/>
    <xf numFmtId="171" fontId="4" fillId="0" borderId="0" applyFill="0" applyBorder="0" applyProtection="0"/>
    <xf numFmtId="0" fontId="11" fillId="0" borderId="0" applyFill="0" applyAlignment="0" applyProtection="0">
      <protection locked="0"/>
    </xf>
    <xf numFmtId="0" fontId="1" fillId="0" borderId="0"/>
    <xf numFmtId="0" fontId="1" fillId="0" borderId="0"/>
    <xf numFmtId="0" fontId="23" fillId="0" borderId="0"/>
    <xf numFmtId="0" fontId="1" fillId="0" borderId="0"/>
    <xf numFmtId="0" fontId="10" fillId="0" borderId="0" applyFill="0" applyBorder="0" applyAlignment="0" applyProtection="0">
      <protection locked="0"/>
    </xf>
  </cellStyleXfs>
  <cellXfs count="422">
    <xf numFmtId="0" fontId="0" fillId="0" borderId="0" xfId="0"/>
    <xf numFmtId="165" fontId="2" fillId="0" borderId="0" xfId="2" applyNumberFormat="1" applyFont="1" applyProtection="1">
      <protection locked="0"/>
    </xf>
    <xf numFmtId="165" fontId="2" fillId="0" borderId="0" xfId="2" applyNumberFormat="1" applyFont="1" applyAlignment="1" applyProtection="1">
      <alignment horizontal="center"/>
      <protection locked="0"/>
    </xf>
    <xf numFmtId="165" fontId="3" fillId="0" borderId="0" xfId="2" applyNumberFormat="1" applyFont="1" applyProtection="1">
      <protection locked="0"/>
    </xf>
    <xf numFmtId="166" fontId="2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Border="1" applyProtection="1">
      <protection locked="0"/>
    </xf>
    <xf numFmtId="165" fontId="4" fillId="0" borderId="0" xfId="2" applyNumberFormat="1" applyFont="1" applyBorder="1" applyProtection="1">
      <protection locked="0"/>
    </xf>
    <xf numFmtId="0" fontId="4" fillId="0" borderId="0" xfId="15" applyFont="1" applyBorder="1" applyProtection="1">
      <protection locked="0"/>
    </xf>
    <xf numFmtId="0" fontId="4" fillId="0" borderId="0" xfId="15" applyFont="1" applyBorder="1" applyAlignment="1" applyProtection="1">
      <alignment horizontal="center"/>
      <protection locked="0"/>
    </xf>
    <xf numFmtId="0" fontId="5" fillId="0" borderId="0" xfId="15" applyFont="1" applyProtection="1">
      <protection locked="0"/>
    </xf>
    <xf numFmtId="166" fontId="4" fillId="0" borderId="0" xfId="2" applyNumberFormat="1" applyFont="1" applyBorder="1" applyAlignment="1" applyProtection="1">
      <alignment horizontal="right"/>
      <protection locked="0"/>
    </xf>
    <xf numFmtId="0" fontId="5" fillId="0" borderId="0" xfId="15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165" fontId="5" fillId="0" borderId="1" xfId="2" applyNumberFormat="1" applyFont="1" applyBorder="1" applyProtection="1">
      <protection locked="0"/>
    </xf>
    <xf numFmtId="0" fontId="5" fillId="0" borderId="1" xfId="15" applyFont="1" applyBorder="1" applyProtection="1">
      <protection locked="0"/>
    </xf>
    <xf numFmtId="0" fontId="5" fillId="0" borderId="1" xfId="15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right"/>
      <protection locked="0"/>
    </xf>
    <xf numFmtId="0" fontId="6" fillId="0" borderId="0" xfId="15" applyFont="1" applyProtection="1">
      <protection locked="0"/>
    </xf>
    <xf numFmtId="165" fontId="5" fillId="0" borderId="0" xfId="2" applyNumberFormat="1" applyFont="1" applyProtection="1">
      <protection locked="0"/>
    </xf>
    <xf numFmtId="165" fontId="5" fillId="0" borderId="2" xfId="2" applyNumberFormat="1" applyFont="1" applyBorder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3" fillId="0" borderId="0" xfId="15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167" fontId="7" fillId="0" borderId="0" xfId="8" applyNumberFormat="1" applyFont="1" applyProtection="1">
      <protection locked="0"/>
    </xf>
    <xf numFmtId="166" fontId="9" fillId="0" borderId="0" xfId="0" applyNumberFormat="1" applyFont="1" applyAlignment="1" applyProtection="1">
      <alignment horizontal="right"/>
      <protection locked="0"/>
    </xf>
    <xf numFmtId="0" fontId="5" fillId="0" borderId="0" xfId="16" applyFont="1" applyProtection="1">
      <protection locked="0"/>
    </xf>
    <xf numFmtId="0" fontId="5" fillId="0" borderId="3" xfId="16" applyFont="1" applyBorder="1" applyProtection="1">
      <protection locked="0"/>
    </xf>
    <xf numFmtId="0" fontId="3" fillId="0" borderId="4" xfId="16" applyFont="1" applyBorder="1" applyAlignment="1" applyProtection="1">
      <alignment horizontal="center" vertical="center"/>
      <protection locked="0"/>
    </xf>
    <xf numFmtId="0" fontId="5" fillId="0" borderId="5" xfId="16" applyFont="1" applyBorder="1" applyProtection="1"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right" wrapText="1"/>
      <protection locked="0"/>
    </xf>
    <xf numFmtId="0" fontId="3" fillId="0" borderId="0" xfId="1" applyFont="1" applyProtection="1">
      <alignment horizontal="center"/>
      <protection locked="0"/>
    </xf>
    <xf numFmtId="166" fontId="12" fillId="0" borderId="3" xfId="16" applyNumberFormat="1" applyFont="1" applyBorder="1" applyAlignment="1" applyProtection="1">
      <alignment horizontal="center"/>
      <protection locked="0"/>
    </xf>
    <xf numFmtId="166" fontId="12" fillId="0" borderId="4" xfId="16" applyNumberFormat="1" applyFont="1" applyBorder="1" applyAlignment="1" applyProtection="1">
      <alignment horizontal="center"/>
      <protection locked="0"/>
    </xf>
    <xf numFmtId="166" fontId="12" fillId="0" borderId="5" xfId="16" applyNumberFormat="1" applyFont="1" applyBorder="1" applyAlignment="1" applyProtection="1">
      <alignment horizontal="center"/>
      <protection locked="0"/>
    </xf>
    <xf numFmtId="166" fontId="12" fillId="0" borderId="5" xfId="16" applyNumberFormat="1" applyFont="1" applyBorder="1" applyAlignment="1" applyProtection="1">
      <alignment horizontal="center"/>
    </xf>
    <xf numFmtId="166" fontId="12" fillId="0" borderId="4" xfId="16" applyNumberFormat="1" applyFont="1" applyBorder="1" applyAlignment="1" applyProtection="1">
      <alignment horizontal="center"/>
    </xf>
    <xf numFmtId="166" fontId="12" fillId="0" borderId="6" xfId="16" applyNumberFormat="1" applyFont="1" applyBorder="1" applyAlignment="1" applyProtection="1">
      <alignment horizontal="center"/>
      <protection locked="0"/>
    </xf>
    <xf numFmtId="166" fontId="13" fillId="0" borderId="6" xfId="2" applyNumberFormat="1" applyFont="1" applyBorder="1" applyAlignment="1" applyProtection="1">
      <alignment horizontal="center"/>
      <protection locked="0"/>
    </xf>
    <xf numFmtId="0" fontId="5" fillId="0" borderId="7" xfId="16" applyFont="1" applyBorder="1" applyProtection="1">
      <protection locked="0"/>
    </xf>
    <xf numFmtId="0" fontId="5" fillId="0" borderId="8" xfId="16" applyFont="1" applyBorder="1" applyProtection="1">
      <protection locked="0"/>
    </xf>
    <xf numFmtId="0" fontId="5" fillId="0" borderId="0" xfId="16" applyFont="1" applyBorder="1" applyProtection="1">
      <protection locked="0"/>
    </xf>
    <xf numFmtId="0" fontId="5" fillId="0" borderId="0" xfId="16" applyFont="1" applyBorder="1" applyProtection="1"/>
    <xf numFmtId="0" fontId="5" fillId="0" borderId="8" xfId="16" applyFont="1" applyBorder="1" applyProtection="1"/>
    <xf numFmtId="0" fontId="5" fillId="0" borderId="9" xfId="16" applyFont="1" applyBorder="1" applyProtection="1">
      <protection locked="0"/>
    </xf>
    <xf numFmtId="166" fontId="7" fillId="0" borderId="9" xfId="2" applyNumberFormat="1" applyFont="1" applyBorder="1" applyProtection="1">
      <protection locked="0"/>
    </xf>
    <xf numFmtId="0" fontId="3" fillId="0" borderId="7" xfId="16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16" quotePrefix="1" applyFont="1" applyBorder="1" applyAlignment="1" applyProtection="1">
      <alignment horizontal="center"/>
    </xf>
    <xf numFmtId="0" fontId="3" fillId="0" borderId="8" xfId="16" quotePrefix="1" applyFont="1" applyBorder="1" applyAlignment="1" applyProtection="1">
      <alignment horizontal="center"/>
    </xf>
    <xf numFmtId="0" fontId="3" fillId="0" borderId="7" xfId="16" applyFont="1" applyBorder="1" applyAlignment="1" applyProtection="1">
      <alignment horizontal="center"/>
      <protection locked="0"/>
    </xf>
    <xf numFmtId="0" fontId="3" fillId="0" borderId="8" xfId="16" applyFont="1" applyBorder="1" applyAlignment="1" applyProtection="1">
      <alignment horizontal="center"/>
      <protection locked="0"/>
    </xf>
    <xf numFmtId="168" fontId="3" fillId="0" borderId="9" xfId="2" applyNumberFormat="1" applyFont="1" applyBorder="1" applyAlignment="1" applyProtection="1">
      <alignment horizontal="right"/>
      <protection locked="0"/>
    </xf>
    <xf numFmtId="166" fontId="3" fillId="0" borderId="9" xfId="2" applyNumberFormat="1" applyFont="1" applyBorder="1" applyAlignment="1" applyProtection="1">
      <alignment horizontal="right"/>
      <protection locked="0"/>
    </xf>
    <xf numFmtId="166" fontId="3" fillId="0" borderId="7" xfId="2" applyNumberFormat="1" applyFont="1" applyBorder="1" applyAlignment="1" applyProtection="1">
      <alignment horizontal="right"/>
      <protection locked="0"/>
    </xf>
    <xf numFmtId="164" fontId="5" fillId="0" borderId="0" xfId="2" applyNumberFormat="1" applyFont="1" applyProtection="1">
      <protection locked="0"/>
    </xf>
    <xf numFmtId="166" fontId="5" fillId="0" borderId="0" xfId="16" applyNumberFormat="1" applyFont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16" applyFont="1" applyBorder="1" applyAlignment="1" applyProtection="1">
      <alignment horizontal="center"/>
    </xf>
    <xf numFmtId="0" fontId="5" fillId="0" borderId="8" xfId="16" applyFont="1" applyBorder="1" applyAlignment="1" applyProtection="1">
      <alignment horizontal="center"/>
    </xf>
    <xf numFmtId="168" fontId="14" fillId="0" borderId="9" xfId="2" applyNumberFormat="1" applyFont="1" applyBorder="1" applyAlignment="1" applyProtection="1">
      <alignment horizontal="right"/>
      <protection locked="0"/>
    </xf>
    <xf numFmtId="166" fontId="14" fillId="0" borderId="9" xfId="2" applyNumberFormat="1" applyFont="1" applyBorder="1" applyAlignment="1" applyProtection="1">
      <alignment horizontal="right"/>
      <protection locked="0"/>
    </xf>
    <xf numFmtId="166" fontId="14" fillId="0" borderId="7" xfId="2" applyNumberFormat="1" applyFont="1" applyBorder="1" applyAlignment="1" applyProtection="1">
      <alignment horizontal="right"/>
      <protection locked="0"/>
    </xf>
    <xf numFmtId="0" fontId="5" fillId="0" borderId="7" xfId="16" quotePrefix="1" applyFont="1" applyBorder="1" applyProtection="1">
      <protection locked="0"/>
    </xf>
    <xf numFmtId="0" fontId="5" fillId="0" borderId="8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16" quotePrefix="1" applyFont="1" applyBorder="1" applyAlignment="1" applyProtection="1">
      <alignment horizontal="center"/>
    </xf>
    <xf numFmtId="0" fontId="5" fillId="0" borderId="8" xfId="16" quotePrefix="1" applyFont="1" applyBorder="1" applyAlignment="1" applyProtection="1">
      <alignment horizontal="center"/>
    </xf>
    <xf numFmtId="0" fontId="5" fillId="0" borderId="8" xfId="16" applyFont="1" applyBorder="1" applyAlignment="1" applyProtection="1">
      <alignment horizontal="center"/>
      <protection locked="0"/>
    </xf>
    <xf numFmtId="168" fontId="5" fillId="0" borderId="9" xfId="2" applyNumberFormat="1" applyFont="1" applyBorder="1" applyAlignment="1" applyProtection="1">
      <alignment horizontal="right"/>
      <protection locked="0"/>
    </xf>
    <xf numFmtId="166" fontId="5" fillId="0" borderId="9" xfId="2" applyNumberFormat="1" applyFont="1" applyBorder="1" applyAlignment="1" applyProtection="1">
      <alignment horizontal="right"/>
      <protection locked="0"/>
    </xf>
    <xf numFmtId="166" fontId="5" fillId="0" borderId="7" xfId="2" applyNumberFormat="1" applyFont="1" applyBorder="1" applyAlignment="1" applyProtection="1">
      <alignment horizontal="right"/>
      <protection locked="0"/>
    </xf>
    <xf numFmtId="164" fontId="5" fillId="0" borderId="0" xfId="2" applyNumberFormat="1" applyFont="1" applyBorder="1" applyProtection="1">
      <protection locked="0"/>
    </xf>
    <xf numFmtId="0" fontId="3" fillId="0" borderId="7" xfId="16" quotePrefix="1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16" applyFont="1" applyBorder="1" applyAlignment="1" applyProtection="1">
      <alignment horizontal="center" vertical="top"/>
    </xf>
    <xf numFmtId="0" fontId="3" fillId="0" borderId="8" xfId="16" applyFont="1" applyBorder="1" applyAlignment="1" applyProtection="1">
      <alignment horizontal="center" vertical="top"/>
    </xf>
    <xf numFmtId="0" fontId="3" fillId="0" borderId="8" xfId="16" applyFont="1" applyBorder="1" applyAlignment="1" applyProtection="1">
      <alignment horizontal="center" vertical="top"/>
      <protection locked="0"/>
    </xf>
    <xf numFmtId="168" fontId="3" fillId="0" borderId="9" xfId="2" applyNumberFormat="1" applyFont="1" applyBorder="1" applyAlignment="1" applyProtection="1">
      <alignment horizontal="right" vertical="top"/>
      <protection locked="0"/>
    </xf>
    <xf numFmtId="166" fontId="3" fillId="0" borderId="9" xfId="2" applyNumberFormat="1" applyFont="1" applyBorder="1" applyAlignment="1" applyProtection="1">
      <alignment horizontal="right" vertical="top"/>
      <protection locked="0"/>
    </xf>
    <xf numFmtId="166" fontId="3" fillId="0" borderId="7" xfId="2" applyNumberFormat="1" applyFont="1" applyBorder="1" applyAlignment="1" applyProtection="1">
      <alignment horizontal="right" vertical="top"/>
      <protection locked="0"/>
    </xf>
    <xf numFmtId="0" fontId="15" fillId="0" borderId="8" xfId="0" applyFont="1" applyBorder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5" fillId="0" borderId="7" xfId="16" applyFont="1" applyBorder="1" applyAlignment="1" applyProtection="1">
      <alignment horizontal="center"/>
      <protection locked="0"/>
    </xf>
    <xf numFmtId="0" fontId="3" fillId="0" borderId="7" xfId="16" quotePrefix="1" applyFont="1" applyBorder="1" applyProtection="1">
      <protection locked="0"/>
    </xf>
    <xf numFmtId="0" fontId="3" fillId="0" borderId="0" xfId="16" applyFont="1" applyBorder="1" applyAlignment="1" applyProtection="1">
      <alignment horizontal="center"/>
    </xf>
    <xf numFmtId="0" fontId="3" fillId="0" borderId="8" xfId="16" applyFont="1" applyBorder="1" applyAlignment="1" applyProtection="1">
      <alignment horizontal="center"/>
    </xf>
    <xf numFmtId="0" fontId="3" fillId="0" borderId="8" xfId="0" applyFont="1" applyBorder="1" applyProtection="1">
      <protection locked="0"/>
    </xf>
    <xf numFmtId="164" fontId="3" fillId="0" borderId="0" xfId="2" applyNumberFormat="1" applyFont="1" applyProtection="1">
      <protection locked="0"/>
    </xf>
    <xf numFmtId="0" fontId="3" fillId="0" borderId="0" xfId="16" applyFont="1" applyProtection="1">
      <protection locked="0"/>
    </xf>
    <xf numFmtId="0" fontId="16" fillId="0" borderId="8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16" fillId="0" borderId="0" xfId="16" applyFont="1" applyBorder="1" applyAlignment="1" applyProtection="1">
      <alignment horizontal="center"/>
    </xf>
    <xf numFmtId="0" fontId="16" fillId="0" borderId="8" xfId="16" applyFont="1" applyBorder="1" applyAlignment="1" applyProtection="1">
      <alignment horizontal="center"/>
    </xf>
    <xf numFmtId="0" fontId="17" fillId="0" borderId="7" xfId="16" applyFont="1" applyBorder="1" applyAlignment="1" applyProtection="1">
      <alignment horizontal="center"/>
      <protection locked="0"/>
    </xf>
    <xf numFmtId="0" fontId="17" fillId="0" borderId="8" xfId="16" applyFont="1" applyBorder="1" applyAlignment="1" applyProtection="1">
      <alignment horizontal="center"/>
      <protection locked="0"/>
    </xf>
    <xf numFmtId="166" fontId="16" fillId="0" borderId="9" xfId="2" applyNumberFormat="1" applyFont="1" applyBorder="1" applyAlignment="1" applyProtection="1">
      <alignment horizontal="right"/>
      <protection locked="0"/>
    </xf>
    <xf numFmtId="166" fontId="16" fillId="0" borderId="7" xfId="2" applyNumberFormat="1" applyFont="1" applyBorder="1" applyAlignment="1" applyProtection="1">
      <alignment horizontal="right"/>
      <protection locked="0"/>
    </xf>
    <xf numFmtId="164" fontId="16" fillId="0" borderId="0" xfId="2" applyNumberFormat="1" applyFont="1" applyProtection="1">
      <protection locked="0"/>
    </xf>
    <xf numFmtId="166" fontId="16" fillId="0" borderId="0" xfId="16" applyNumberFormat="1" applyFont="1" applyProtection="1">
      <protection locked="0"/>
    </xf>
    <xf numFmtId="0" fontId="16" fillId="0" borderId="0" xfId="16" applyFont="1" applyProtection="1">
      <protection locked="0"/>
    </xf>
    <xf numFmtId="0" fontId="3" fillId="0" borderId="7" xfId="16" applyFont="1" applyBorder="1" applyProtection="1">
      <protection locked="0"/>
    </xf>
    <xf numFmtId="0" fontId="3" fillId="0" borderId="7" xfId="16" applyFont="1" applyFill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168" fontId="3" fillId="0" borderId="7" xfId="2" applyNumberFormat="1" applyFont="1" applyBorder="1" applyAlignment="1" applyProtection="1">
      <alignment horizontal="right"/>
      <protection locked="0"/>
    </xf>
    <xf numFmtId="169" fontId="3" fillId="0" borderId="9" xfId="2" applyNumberFormat="1" applyFont="1" applyBorder="1" applyAlignment="1" applyProtection="1">
      <alignment horizontal="right"/>
      <protection locked="0"/>
    </xf>
    <xf numFmtId="0" fontId="5" fillId="0" borderId="7" xfId="16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16" applyFont="1" applyFill="1" applyBorder="1" applyAlignment="1" applyProtection="1">
      <alignment horizontal="center"/>
    </xf>
    <xf numFmtId="0" fontId="5" fillId="0" borderId="8" xfId="16" applyFont="1" applyFill="1" applyBorder="1" applyAlignment="1" applyProtection="1">
      <alignment horizontal="center"/>
    </xf>
    <xf numFmtId="0" fontId="3" fillId="0" borderId="7" xfId="16" applyFont="1" applyFill="1" applyBorder="1" applyAlignment="1" applyProtection="1">
      <alignment horizontal="center"/>
      <protection locked="0"/>
    </xf>
    <xf numFmtId="0" fontId="3" fillId="0" borderId="8" xfId="16" applyFont="1" applyFill="1" applyBorder="1" applyAlignment="1" applyProtection="1">
      <alignment horizontal="center"/>
      <protection locked="0"/>
    </xf>
    <xf numFmtId="168" fontId="5" fillId="0" borderId="9" xfId="2" applyNumberFormat="1" applyFont="1" applyFill="1" applyBorder="1" applyAlignment="1" applyProtection="1">
      <alignment horizontal="right"/>
      <protection locked="0"/>
    </xf>
    <xf numFmtId="166" fontId="5" fillId="0" borderId="9" xfId="2" applyNumberFormat="1" applyFont="1" applyFill="1" applyBorder="1" applyAlignment="1" applyProtection="1">
      <alignment horizontal="right"/>
      <protection locked="0"/>
    </xf>
    <xf numFmtId="166" fontId="5" fillId="0" borderId="7" xfId="2" applyNumberFormat="1" applyFont="1" applyFill="1" applyBorder="1" applyAlignment="1" applyProtection="1">
      <alignment horizontal="right"/>
      <protection locked="0"/>
    </xf>
    <xf numFmtId="164" fontId="5" fillId="0" borderId="0" xfId="2" applyNumberFormat="1" applyFont="1" applyFill="1" applyProtection="1">
      <protection locked="0"/>
    </xf>
    <xf numFmtId="0" fontId="5" fillId="0" borderId="0" xfId="16" applyFont="1" applyFill="1" applyProtection="1">
      <protection locked="0"/>
    </xf>
    <xf numFmtId="0" fontId="3" fillId="0" borderId="9" xfId="16" applyFont="1" applyBorder="1" applyAlignment="1" applyProtection="1">
      <alignment horizontal="center"/>
      <protection locked="0"/>
    </xf>
    <xf numFmtId="166" fontId="18" fillId="0" borderId="9" xfId="2" applyNumberFormat="1" applyFont="1" applyBorder="1" applyProtection="1">
      <protection locked="0"/>
    </xf>
    <xf numFmtId="166" fontId="18" fillId="0" borderId="7" xfId="2" applyNumberFormat="1" applyFont="1" applyBorder="1" applyProtection="1">
      <protection locked="0"/>
    </xf>
    <xf numFmtId="0" fontId="19" fillId="0" borderId="8" xfId="0" applyFont="1" applyBorder="1"/>
    <xf numFmtId="170" fontId="7" fillId="0" borderId="0" xfId="3" applyNumberFormat="1" applyFont="1" applyProtection="1">
      <protection locked="0"/>
    </xf>
    <xf numFmtId="0" fontId="3" fillId="0" borderId="10" xfId="16" quotePrefix="1" applyFont="1" applyBorder="1" applyProtection="1">
      <protection locked="0"/>
    </xf>
    <xf numFmtId="0" fontId="3" fillId="0" borderId="11" xfId="16" applyFont="1" applyBorder="1" applyProtection="1">
      <protection locked="0"/>
    </xf>
    <xf numFmtId="0" fontId="3" fillId="0" borderId="1" xfId="16" applyFont="1" applyBorder="1" applyProtection="1">
      <protection locked="0"/>
    </xf>
    <xf numFmtId="0" fontId="3" fillId="0" borderId="1" xfId="16" applyFont="1" applyBorder="1" applyAlignment="1" applyProtection="1">
      <alignment horizontal="center"/>
    </xf>
    <xf numFmtId="0" fontId="3" fillId="0" borderId="11" xfId="16" applyFont="1" applyBorder="1" applyAlignment="1" applyProtection="1">
      <alignment horizontal="center"/>
    </xf>
    <xf numFmtId="0" fontId="3" fillId="0" borderId="10" xfId="16" applyFont="1" applyBorder="1" applyProtection="1">
      <protection locked="0"/>
    </xf>
    <xf numFmtId="0" fontId="3" fillId="0" borderId="12" xfId="16" applyFont="1" applyBorder="1" applyProtection="1">
      <protection locked="0"/>
    </xf>
    <xf numFmtId="3" fontId="5" fillId="0" borderId="12" xfId="16" applyNumberFormat="1" applyFont="1" applyBorder="1" applyProtection="1">
      <protection locked="0"/>
    </xf>
    <xf numFmtId="167" fontId="21" fillId="0" borderId="0" xfId="8" applyNumberFormat="1" applyFont="1" applyProtection="1">
      <protection locked="0"/>
    </xf>
    <xf numFmtId="0" fontId="3" fillId="0" borderId="0" xfId="16" quotePrefix="1" applyFont="1" applyProtection="1">
      <protection locked="0"/>
    </xf>
    <xf numFmtId="0" fontId="3" fillId="0" borderId="0" xfId="16" applyFont="1" applyAlignment="1" applyProtection="1">
      <alignment horizontal="center"/>
      <protection locked="0"/>
    </xf>
    <xf numFmtId="171" fontId="22" fillId="0" borderId="0" xfId="9" applyNumberFormat="1" applyFont="1" applyAlignment="1" applyProtection="1">
      <alignment horizontal="right"/>
      <protection locked="0"/>
    </xf>
    <xf numFmtId="0" fontId="3" fillId="0" borderId="0" xfId="16" applyFont="1" applyAlignment="1" applyProtection="1">
      <alignment horizontal="centerContinuous"/>
      <protection locked="0"/>
    </xf>
    <xf numFmtId="0" fontId="5" fillId="0" borderId="0" xfId="16" applyFont="1" applyAlignment="1" applyProtection="1">
      <alignment horizontal="center"/>
      <protection locked="0"/>
    </xf>
    <xf numFmtId="171" fontId="3" fillId="0" borderId="0" xfId="9" applyNumberFormat="1" applyFont="1" applyAlignment="1" applyProtection="1">
      <alignment horizontal="center"/>
      <protection locked="0"/>
    </xf>
    <xf numFmtId="0" fontId="5" fillId="0" borderId="0" xfId="16" applyFont="1" applyAlignment="1" applyProtection="1">
      <alignment horizontal="centerContinuous"/>
      <protection locked="0"/>
    </xf>
    <xf numFmtId="0" fontId="5" fillId="0" borderId="0" xfId="0" applyFont="1"/>
    <xf numFmtId="0" fontId="16" fillId="0" borderId="0" xfId="14" applyFont="1" applyAlignment="1">
      <alignment vertical="center"/>
    </xf>
    <xf numFmtId="0" fontId="2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13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24" fillId="0" borderId="2" xfId="15" applyFont="1" applyFill="1" applyBorder="1" applyProtection="1">
      <protection locked="0"/>
    </xf>
    <xf numFmtId="165" fontId="5" fillId="0" borderId="0" xfId="2" applyNumberFormat="1" applyFont="1" applyFill="1" applyProtection="1">
      <protection locked="0"/>
    </xf>
    <xf numFmtId="165" fontId="5" fillId="0" borderId="0" xfId="2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16" applyFont="1" applyFill="1" applyBorder="1" applyProtection="1">
      <protection locked="0"/>
    </xf>
    <xf numFmtId="0" fontId="5" fillId="0" borderId="0" xfId="16" applyFont="1" applyFill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5" fillId="0" borderId="3" xfId="16" applyFont="1" applyFill="1" applyBorder="1" applyProtection="1">
      <protection locked="0"/>
    </xf>
    <xf numFmtId="166" fontId="12" fillId="0" borderId="4" xfId="16" applyNumberFormat="1" applyFont="1" applyFill="1" applyBorder="1" applyAlignment="1" applyProtection="1">
      <alignment horizontal="center"/>
      <protection locked="0"/>
    </xf>
    <xf numFmtId="166" fontId="12" fillId="0" borderId="5" xfId="16" applyNumberFormat="1" applyFont="1" applyFill="1" applyBorder="1" applyAlignment="1" applyProtection="1">
      <alignment horizontal="center"/>
      <protection locked="0"/>
    </xf>
    <xf numFmtId="166" fontId="12" fillId="0" borderId="5" xfId="16" applyNumberFormat="1" applyFont="1" applyFill="1" applyBorder="1" applyAlignment="1" applyProtection="1">
      <alignment horizontal="center"/>
    </xf>
    <xf numFmtId="166" fontId="12" fillId="0" borderId="4" xfId="16" applyNumberFormat="1" applyFont="1" applyFill="1" applyBorder="1" applyAlignment="1" applyProtection="1">
      <alignment horizontal="center"/>
    </xf>
    <xf numFmtId="166" fontId="12" fillId="0" borderId="3" xfId="16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173" fontId="5" fillId="0" borderId="0" xfId="6" applyNumberFormat="1" applyFont="1" applyFill="1" applyProtection="1">
      <protection locked="0"/>
    </xf>
    <xf numFmtId="166" fontId="12" fillId="0" borderId="6" xfId="6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0" xfId="11" applyFont="1" applyFill="1" applyBorder="1" applyAlignment="1" applyProtection="1">
      <alignment horizontal="center"/>
    </xf>
    <xf numFmtId="0" fontId="3" fillId="0" borderId="8" xfId="11" applyFont="1" applyFill="1" applyBorder="1" applyAlignment="1" applyProtection="1">
      <alignment horizontal="center"/>
    </xf>
    <xf numFmtId="0" fontId="3" fillId="0" borderId="7" xfId="11" applyFont="1" applyFill="1" applyBorder="1" applyProtection="1">
      <protection locked="0"/>
    </xf>
    <xf numFmtId="0" fontId="3" fillId="0" borderId="8" xfId="11" applyFont="1" applyFill="1" applyBorder="1" applyProtection="1"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15" fillId="0" borderId="7" xfId="0" applyFont="1" applyFill="1" applyBorder="1" applyAlignment="1" applyProtection="1">
      <alignment vertical="top"/>
      <protection locked="0"/>
    </xf>
    <xf numFmtId="0" fontId="5" fillId="0" borderId="8" xfId="16" applyFont="1" applyFill="1" applyBorder="1" applyProtection="1">
      <protection locked="0"/>
    </xf>
    <xf numFmtId="0" fontId="3" fillId="0" borderId="0" xfId="16" applyFont="1" applyFill="1" applyBorder="1" applyAlignment="1" applyProtection="1">
      <alignment horizontal="center"/>
    </xf>
    <xf numFmtId="0" fontId="3" fillId="0" borderId="8" xfId="16" applyFont="1" applyFill="1" applyBorder="1" applyAlignment="1" applyProtection="1">
      <alignment horizontal="center"/>
    </xf>
    <xf numFmtId="0" fontId="5" fillId="0" borderId="7" xfId="16" quotePrefix="1" applyFont="1" applyFill="1" applyBorder="1" applyAlignment="1" applyProtection="1">
      <alignment horizontal="left"/>
      <protection locked="0"/>
    </xf>
    <xf numFmtId="0" fontId="5" fillId="0" borderId="7" xfId="0" applyFont="1" applyFill="1" applyBorder="1" applyProtection="1">
      <protection locked="0"/>
    </xf>
    <xf numFmtId="166" fontId="33" fillId="0" borderId="9" xfId="2" applyNumberFormat="1" applyFont="1" applyFill="1" applyBorder="1" applyAlignment="1" applyProtection="1">
      <alignment horizontal="right"/>
      <protection locked="0"/>
    </xf>
    <xf numFmtId="166" fontId="34" fillId="0" borderId="9" xfId="2" applyNumberFormat="1" applyFont="1" applyFill="1" applyBorder="1" applyAlignment="1" applyProtection="1">
      <alignment horizontal="right"/>
      <protection locked="0"/>
    </xf>
    <xf numFmtId="0" fontId="5" fillId="0" borderId="7" xfId="16" quotePrefix="1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7" xfId="0" applyFont="1" applyFill="1" applyBorder="1" applyProtection="1">
      <protection locked="0"/>
    </xf>
    <xf numFmtId="0" fontId="3" fillId="0" borderId="7" xfId="16" applyFont="1" applyFill="1" applyBorder="1" applyAlignment="1" applyProtection="1">
      <alignment horizontal="left"/>
      <protection locked="0"/>
    </xf>
    <xf numFmtId="168" fontId="33" fillId="0" borderId="9" xfId="2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justify" vertical="top" wrapText="1"/>
      <protection locked="0"/>
    </xf>
    <xf numFmtId="0" fontId="25" fillId="0" borderId="7" xfId="0" applyFont="1" applyFill="1" applyBorder="1" applyAlignment="1" applyProtection="1">
      <alignment horizontal="justify" vertical="top" wrapText="1"/>
      <protection locked="0"/>
    </xf>
    <xf numFmtId="0" fontId="16" fillId="0" borderId="7" xfId="16" quotePrefix="1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Protection="1">
      <protection locked="0"/>
    </xf>
    <xf numFmtId="0" fontId="16" fillId="0" borderId="7" xfId="0" applyFont="1" applyFill="1" applyBorder="1" applyProtection="1">
      <protection locked="0"/>
    </xf>
    <xf numFmtId="0" fontId="16" fillId="0" borderId="0" xfId="16" applyFont="1" applyFill="1" applyBorder="1" applyAlignment="1" applyProtection="1">
      <alignment horizontal="center"/>
    </xf>
    <xf numFmtId="0" fontId="16" fillId="0" borderId="8" xfId="16" applyFont="1" applyFill="1" applyBorder="1" applyAlignment="1" applyProtection="1">
      <alignment horizontal="center"/>
    </xf>
    <xf numFmtId="0" fontId="17" fillId="0" borderId="7" xfId="16" applyFont="1" applyFill="1" applyBorder="1" applyAlignment="1" applyProtection="1">
      <alignment horizontal="center"/>
      <protection locked="0"/>
    </xf>
    <xf numFmtId="0" fontId="17" fillId="0" borderId="8" xfId="16" applyFont="1" applyFill="1" applyBorder="1" applyAlignment="1" applyProtection="1">
      <alignment horizontal="center"/>
      <protection locked="0"/>
    </xf>
    <xf numFmtId="166" fontId="35" fillId="0" borderId="9" xfId="2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25" fillId="0" borderId="0" xfId="0" applyFont="1" applyFill="1" applyBorder="1" applyProtection="1">
      <protection locked="0"/>
    </xf>
    <xf numFmtId="0" fontId="25" fillId="0" borderId="7" xfId="0" applyFont="1" applyFill="1" applyBorder="1" applyProtection="1">
      <protection locked="0"/>
    </xf>
    <xf numFmtId="0" fontId="5" fillId="0" borderId="7" xfId="16" quotePrefix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vertical="top" wrapText="1"/>
      <protection locked="0"/>
    </xf>
    <xf numFmtId="0" fontId="25" fillId="0" borderId="7" xfId="0" applyFont="1" applyFill="1" applyBorder="1" applyAlignment="1" applyProtection="1">
      <alignment vertical="top" wrapText="1"/>
      <protection locked="0"/>
    </xf>
    <xf numFmtId="0" fontId="5" fillId="0" borderId="10" xfId="16" quotePrefix="1" applyFont="1" applyFill="1" applyBorder="1" applyAlignment="1" applyProtection="1">
      <alignment horizontal="left"/>
      <protection locked="0"/>
    </xf>
    <xf numFmtId="0" fontId="5" fillId="0" borderId="11" xfId="0" applyFont="1" applyFill="1" applyBorder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5" fillId="0" borderId="6" xfId="16" applyFont="1" applyFill="1" applyBorder="1" applyProtection="1">
      <protection locked="0"/>
    </xf>
    <xf numFmtId="0" fontId="3" fillId="0" borderId="5" xfId="16" applyFont="1" applyFill="1" applyBorder="1" applyAlignment="1" applyProtection="1">
      <alignment horizontal="center"/>
    </xf>
    <xf numFmtId="0" fontId="3" fillId="0" borderId="4" xfId="16" applyFont="1" applyFill="1" applyBorder="1" applyAlignment="1" applyProtection="1">
      <alignment horizontal="center"/>
    </xf>
    <xf numFmtId="0" fontId="3" fillId="0" borderId="3" xfId="16" applyFont="1" applyFill="1" applyBorder="1" applyAlignment="1" applyProtection="1">
      <alignment horizontal="center"/>
      <protection locked="0"/>
    </xf>
    <xf numFmtId="0" fontId="3" fillId="0" borderId="4" xfId="16" applyFont="1" applyFill="1" applyBorder="1" applyAlignment="1" applyProtection="1">
      <alignment horizontal="center"/>
      <protection locked="0"/>
    </xf>
    <xf numFmtId="0" fontId="5" fillId="0" borderId="2" xfId="16" applyFont="1" applyFill="1" applyBorder="1" applyProtection="1">
      <protection locked="0"/>
    </xf>
    <xf numFmtId="0" fontId="5" fillId="0" borderId="0" xfId="16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16" applyFont="1" applyFill="1" applyProtection="1">
      <protection locked="0"/>
    </xf>
    <xf numFmtId="0" fontId="3" fillId="0" borderId="0" xfId="16" applyFont="1" applyFill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165" fontId="5" fillId="0" borderId="0" xfId="2" applyNumberFormat="1" applyFont="1" applyFill="1" applyBorder="1" applyProtection="1">
      <protection locked="0"/>
    </xf>
    <xf numFmtId="165" fontId="5" fillId="0" borderId="0" xfId="2" applyNumberFormat="1" applyFont="1" applyFill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alignment horizontal="centerContinuous"/>
      <protection locked="0"/>
    </xf>
    <xf numFmtId="0" fontId="5" fillId="0" borderId="1" xfId="15" applyFont="1" applyFill="1" applyBorder="1" applyAlignment="1" applyProtection="1">
      <alignment horizontal="centerContinuous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5" fillId="0" borderId="0" xfId="15" applyFont="1" applyFill="1" applyBorder="1" applyAlignment="1" applyProtection="1">
      <alignment horizontal="centerContinuous"/>
      <protection locked="0"/>
    </xf>
    <xf numFmtId="0" fontId="3" fillId="0" borderId="0" xfId="15" applyFont="1" applyFill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center" wrapText="1"/>
      <protection locked="0"/>
    </xf>
    <xf numFmtId="166" fontId="12" fillId="0" borderId="3" xfId="16" quotePrefix="1" applyNumberFormat="1" applyFont="1" applyFill="1" applyBorder="1" applyAlignment="1" applyProtection="1">
      <alignment horizontal="center"/>
      <protection locked="0"/>
    </xf>
    <xf numFmtId="0" fontId="5" fillId="0" borderId="8" xfId="16" applyFont="1" applyFill="1" applyBorder="1" applyAlignment="1" applyProtection="1">
      <alignment horizontal="center"/>
      <protection locked="0"/>
    </xf>
    <xf numFmtId="166" fontId="33" fillId="0" borderId="6" xfId="2" applyNumberFormat="1" applyFont="1" applyFill="1" applyBorder="1" applyAlignment="1" applyProtection="1">
      <alignment horizontal="right"/>
      <protection locked="0"/>
    </xf>
    <xf numFmtId="173" fontId="34" fillId="0" borderId="0" xfId="6" applyNumberFormat="1" applyFont="1" applyFill="1" applyBorder="1" applyProtection="1">
      <protection locked="0"/>
    </xf>
    <xf numFmtId="173" fontId="33" fillId="0" borderId="0" xfId="6" applyNumberFormat="1" applyFont="1" applyFill="1" applyProtection="1">
      <protection locked="0"/>
    </xf>
    <xf numFmtId="165" fontId="34" fillId="0" borderId="0" xfId="2" applyNumberFormat="1" applyFont="1" applyFill="1" applyBorder="1" applyProtection="1">
      <protection locked="0"/>
    </xf>
    <xf numFmtId="165" fontId="34" fillId="0" borderId="1" xfId="2" applyNumberFormat="1" applyFont="1" applyFill="1" applyBorder="1" applyAlignment="1" applyProtection="1">
      <alignment horizontal="centerContinuous"/>
      <protection locked="0"/>
    </xf>
    <xf numFmtId="165" fontId="34" fillId="0" borderId="0" xfId="2" applyNumberFormat="1" applyFont="1" applyFill="1" applyBorder="1" applyAlignment="1" applyProtection="1">
      <alignment horizontal="centerContinuous"/>
      <protection locked="0"/>
    </xf>
    <xf numFmtId="0" fontId="33" fillId="0" borderId="0" xfId="15" applyFont="1" applyFill="1" applyAlignment="1" applyProtection="1">
      <alignment horizontal="center"/>
      <protection locked="0"/>
    </xf>
    <xf numFmtId="14" fontId="33" fillId="0" borderId="6" xfId="2" applyNumberFormat="1" applyFont="1" applyFill="1" applyBorder="1" applyAlignment="1" applyProtection="1">
      <alignment horizontal="right" vertical="center"/>
      <protection locked="0"/>
    </xf>
    <xf numFmtId="166" fontId="33" fillId="0" borderId="6" xfId="6" applyNumberFormat="1" applyFont="1" applyFill="1" applyBorder="1" applyAlignment="1" applyProtection="1">
      <alignment horizontal="center"/>
      <protection locked="0"/>
    </xf>
    <xf numFmtId="173" fontId="34" fillId="0" borderId="9" xfId="6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Protection="1">
      <protection locked="0"/>
    </xf>
    <xf numFmtId="0" fontId="5" fillId="0" borderId="7" xfId="16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7" xfId="0" applyFont="1" applyFill="1" applyBorder="1" applyAlignment="1" applyProtection="1">
      <alignment vertical="top"/>
      <protection locked="0"/>
    </xf>
    <xf numFmtId="0" fontId="16" fillId="0" borderId="7" xfId="16" quotePrefix="1" applyFont="1" applyFill="1" applyBorder="1" applyAlignment="1" applyProtection="1">
      <alignment horizontal="left"/>
      <protection locked="0"/>
    </xf>
    <xf numFmtId="0" fontId="27" fillId="0" borderId="0" xfId="0" applyFont="1"/>
    <xf numFmtId="0" fontId="28" fillId="0" borderId="7" xfId="0" applyFont="1" applyFill="1" applyBorder="1" applyProtection="1">
      <protection locked="0"/>
    </xf>
    <xf numFmtId="166" fontId="33" fillId="0" borderId="8" xfId="2" applyNumberFormat="1" applyFont="1" applyFill="1" applyBorder="1" applyAlignment="1" applyProtection="1">
      <alignment horizontal="right"/>
      <protection locked="0"/>
    </xf>
    <xf numFmtId="168" fontId="34" fillId="0" borderId="9" xfId="2" applyNumberFormat="1" applyFont="1" applyFill="1" applyBorder="1" applyAlignment="1" applyProtection="1">
      <alignment horizontal="right"/>
      <protection locked="0"/>
    </xf>
    <xf numFmtId="0" fontId="16" fillId="0" borderId="0" xfId="0" applyFont="1"/>
    <xf numFmtId="0" fontId="7" fillId="0" borderId="7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5" fillId="0" borderId="4" xfId="16" applyFont="1" applyFill="1" applyBorder="1" applyProtection="1">
      <protection locked="0"/>
    </xf>
    <xf numFmtId="0" fontId="16" fillId="0" borderId="0" xfId="16" applyFont="1" applyFill="1" applyProtection="1">
      <protection locked="0"/>
    </xf>
    <xf numFmtId="168" fontId="33" fillId="0" borderId="6" xfId="2" applyNumberFormat="1" applyFont="1" applyFill="1" applyBorder="1" applyAlignment="1" applyProtection="1">
      <alignment horizontal="right"/>
      <protection locked="0"/>
    </xf>
    <xf numFmtId="166" fontId="22" fillId="0" borderId="0" xfId="2" applyNumberFormat="1" applyFont="1" applyFill="1" applyAlignment="1" applyProtection="1">
      <alignment horizontal="right"/>
      <protection locked="0"/>
    </xf>
    <xf numFmtId="0" fontId="3" fillId="0" borderId="0" xfId="16" applyFont="1" applyFill="1" applyAlignment="1" applyProtection="1">
      <alignment horizontal="centerContinuous"/>
      <protection locked="0"/>
    </xf>
    <xf numFmtId="0" fontId="5" fillId="0" borderId="0" xfId="16" applyFont="1" applyFill="1" applyAlignment="1" applyProtection="1">
      <alignment horizontal="centerContinuous"/>
      <protection locked="0"/>
    </xf>
    <xf numFmtId="166" fontId="0" fillId="0" borderId="0" xfId="0" applyNumberFormat="1"/>
    <xf numFmtId="168" fontId="0" fillId="0" borderId="0" xfId="0" applyNumberFormat="1"/>
    <xf numFmtId="165" fontId="2" fillId="0" borderId="0" xfId="4" applyNumberFormat="1" applyFont="1" applyAlignment="1">
      <alignment horizontal="left"/>
    </xf>
    <xf numFmtId="0" fontId="2" fillId="0" borderId="0" xfId="14" applyFont="1" applyAlignment="1"/>
    <xf numFmtId="168" fontId="2" fillId="0" borderId="0" xfId="4" applyNumberFormat="1" applyFont="1" applyAlignment="1">
      <alignment horizontal="right"/>
    </xf>
    <xf numFmtId="0" fontId="5" fillId="0" borderId="0" xfId="14" applyFont="1" applyAlignment="1">
      <alignment vertical="center"/>
    </xf>
    <xf numFmtId="165" fontId="4" fillId="0" borderId="0" xfId="4" applyNumberFormat="1" applyFont="1" applyBorder="1" applyAlignment="1"/>
    <xf numFmtId="0" fontId="4" fillId="0" borderId="0" xfId="14" applyFont="1" applyBorder="1" applyAlignment="1"/>
    <xf numFmtId="0" fontId="4" fillId="0" borderId="0" xfId="14" applyFont="1" applyBorder="1" applyAlignment="1">
      <alignment horizontal="left"/>
    </xf>
    <xf numFmtId="0" fontId="30" fillId="0" borderId="0" xfId="14" applyFont="1" applyBorder="1" applyAlignment="1">
      <alignment horizontal="right"/>
    </xf>
    <xf numFmtId="168" fontId="4" fillId="0" borderId="0" xfId="4" applyNumberFormat="1" applyFont="1" applyBorder="1" applyAlignment="1">
      <alignment horizontal="right"/>
    </xf>
    <xf numFmtId="0" fontId="4" fillId="0" borderId="0" xfId="14" applyFont="1" applyBorder="1" applyAlignment="1">
      <alignment vertical="center"/>
    </xf>
    <xf numFmtId="0" fontId="5" fillId="0" borderId="1" xfId="14" applyFont="1" applyBorder="1" applyAlignment="1">
      <alignment vertical="center"/>
    </xf>
    <xf numFmtId="0" fontId="6" fillId="0" borderId="0" xfId="14" applyFont="1" applyAlignment="1">
      <alignment vertical="center"/>
    </xf>
    <xf numFmtId="0" fontId="2" fillId="0" borderId="0" xfId="12" applyFont="1" applyAlignment="1">
      <alignment horizontal="right"/>
    </xf>
    <xf numFmtId="0" fontId="3" fillId="0" borderId="0" xfId="12" applyFont="1" applyAlignment="1">
      <alignment horizontal="centerContinuous"/>
    </xf>
    <xf numFmtId="0" fontId="16" fillId="0" borderId="0" xfId="12" applyFont="1" applyAlignment="1">
      <alignment horizontal="centerContinuous"/>
    </xf>
    <xf numFmtId="165" fontId="5" fillId="0" borderId="0" xfId="12" applyNumberFormat="1" applyFont="1" applyAlignment="1">
      <alignment horizontal="centerContinuous"/>
    </xf>
    <xf numFmtId="0" fontId="5" fillId="0" borderId="0" xfId="12" applyFont="1" applyAlignment="1">
      <alignment horizontal="right"/>
    </xf>
    <xf numFmtId="0" fontId="5" fillId="0" borderId="0" xfId="12" applyFont="1"/>
    <xf numFmtId="0" fontId="16" fillId="0" borderId="1" xfId="12" applyFont="1" applyBorder="1" applyAlignment="1"/>
    <xf numFmtId="166" fontId="9" fillId="0" borderId="1" xfId="12" applyNumberFormat="1" applyFont="1" applyBorder="1" applyAlignment="1">
      <alignment horizontal="right"/>
    </xf>
    <xf numFmtId="0" fontId="5" fillId="0" borderId="3" xfId="14" applyFont="1" applyBorder="1" applyAlignment="1">
      <alignment vertical="center"/>
    </xf>
    <xf numFmtId="0" fontId="3" fillId="0" borderId="4" xfId="12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 wrapText="1"/>
    </xf>
    <xf numFmtId="0" fontId="3" fillId="0" borderId="4" xfId="12" applyFont="1" applyBorder="1" applyAlignment="1">
      <alignment horizontal="center" vertical="center" wrapText="1"/>
    </xf>
    <xf numFmtId="0" fontId="3" fillId="0" borderId="3" xfId="12" applyFont="1" applyBorder="1" applyAlignment="1">
      <alignment horizontal="center" vertical="center" wrapText="1"/>
    </xf>
    <xf numFmtId="0" fontId="3" fillId="0" borderId="4" xfId="12" applyFont="1" applyBorder="1" applyAlignment="1">
      <alignment horizontal="center"/>
    </xf>
    <xf numFmtId="0" fontId="3" fillId="0" borderId="5" xfId="12" applyFont="1" applyBorder="1" applyAlignment="1">
      <alignment horizontal="center"/>
    </xf>
    <xf numFmtId="0" fontId="3" fillId="0" borderId="5" xfId="12" applyFont="1" applyBorder="1" applyAlignment="1">
      <alignment horizontal="center" wrapText="1"/>
    </xf>
    <xf numFmtId="0" fontId="3" fillId="0" borderId="4" xfId="12" applyFont="1" applyBorder="1" applyAlignment="1">
      <alignment horizontal="center" wrapText="1"/>
    </xf>
    <xf numFmtId="0" fontId="3" fillId="0" borderId="3" xfId="12" applyFont="1" applyBorder="1" applyAlignment="1">
      <alignment horizontal="center" wrapText="1"/>
    </xf>
    <xf numFmtId="0" fontId="3" fillId="0" borderId="6" xfId="12" applyFont="1" applyBorder="1" applyAlignment="1">
      <alignment horizontal="center" wrapText="1"/>
    </xf>
    <xf numFmtId="0" fontId="3" fillId="0" borderId="7" xfId="14" applyFont="1" applyBorder="1" applyAlignment="1">
      <alignment vertical="center"/>
    </xf>
    <xf numFmtId="0" fontId="3" fillId="0" borderId="8" xfId="14" applyFont="1" applyBorder="1" applyAlignment="1">
      <alignment horizontal="center" vertical="center"/>
    </xf>
    <xf numFmtId="0" fontId="3" fillId="0" borderId="0" xfId="14" applyFont="1" applyBorder="1" applyAlignment="1">
      <alignment horizontal="center" vertical="center"/>
    </xf>
    <xf numFmtId="0" fontId="3" fillId="0" borderId="7" xfId="14" applyFont="1" applyBorder="1" applyAlignment="1">
      <alignment horizontal="center" vertical="center"/>
    </xf>
    <xf numFmtId="0" fontId="3" fillId="0" borderId="0" xfId="14" applyFont="1" applyBorder="1" applyAlignment="1">
      <alignment vertical="center"/>
    </xf>
    <xf numFmtId="172" fontId="5" fillId="0" borderId="0" xfId="14" applyNumberFormat="1" applyFont="1" applyAlignment="1">
      <alignment vertical="center"/>
    </xf>
    <xf numFmtId="0" fontId="5" fillId="0" borderId="0" xfId="14" applyFont="1" applyAlignment="1">
      <alignment horizontal="center" vertical="center"/>
    </xf>
    <xf numFmtId="171" fontId="22" fillId="0" borderId="0" xfId="10" applyFont="1" applyAlignment="1">
      <alignment horizontal="right"/>
    </xf>
    <xf numFmtId="3" fontId="5" fillId="0" borderId="0" xfId="14" applyNumberFormat="1" applyFont="1" applyAlignment="1">
      <alignment vertical="center"/>
    </xf>
    <xf numFmtId="172" fontId="16" fillId="0" borderId="0" xfId="12" applyNumberFormat="1" applyFont="1" applyBorder="1" applyAlignment="1">
      <alignment horizontal="right"/>
    </xf>
    <xf numFmtId="0" fontId="3" fillId="0" borderId="0" xfId="16" applyFont="1" applyAlignment="1" applyProtection="1">
      <alignment horizontal="center"/>
    </xf>
    <xf numFmtId="0" fontId="3" fillId="0" borderId="0" xfId="16" applyFont="1" applyAlignment="1" applyProtection="1">
      <alignment horizontal="centerContinuous"/>
    </xf>
    <xf numFmtId="173" fontId="3" fillId="0" borderId="0" xfId="7" applyFont="1" applyAlignment="1">
      <alignment horizontal="center"/>
    </xf>
    <xf numFmtId="0" fontId="3" fillId="0" borderId="0" xfId="14" applyFont="1" applyAlignment="1">
      <alignment horizontal="centerContinuous" vertical="center"/>
    </xf>
    <xf numFmtId="0" fontId="17" fillId="0" borderId="0" xfId="14" applyFont="1" applyAlignment="1">
      <alignment horizontal="centerContinuous" vertical="center"/>
    </xf>
    <xf numFmtId="172" fontId="17" fillId="0" borderId="0" xfId="14" applyNumberFormat="1" applyFont="1" applyAlignment="1">
      <alignment horizontal="center" vertical="center"/>
    </xf>
    <xf numFmtId="0" fontId="17" fillId="0" borderId="0" xfId="14" applyFont="1" applyAlignment="1">
      <alignment horizontal="center" vertical="center"/>
    </xf>
    <xf numFmtId="0" fontId="5" fillId="0" borderId="0" xfId="14" applyFont="1" applyBorder="1" applyAlignment="1">
      <alignment vertical="center"/>
    </xf>
    <xf numFmtId="0" fontId="6" fillId="0" borderId="0" xfId="14" applyFont="1" applyBorder="1" applyAlignment="1">
      <alignment vertical="center"/>
    </xf>
    <xf numFmtId="0" fontId="16" fillId="0" borderId="0" xfId="14" applyFont="1" applyBorder="1" applyAlignment="1">
      <alignment vertical="center"/>
    </xf>
    <xf numFmtId="172" fontId="5" fillId="0" borderId="0" xfId="5" applyNumberFormat="1" applyFont="1" applyBorder="1" applyAlignment="1">
      <alignment horizontal="center" vertical="center"/>
    </xf>
    <xf numFmtId="0" fontId="3" fillId="0" borderId="6" xfId="12" applyFont="1" applyBorder="1" applyAlignment="1">
      <alignment horizontal="right" wrapText="1"/>
    </xf>
    <xf numFmtId="172" fontId="5" fillId="0" borderId="0" xfId="2" applyNumberFormat="1" applyFont="1" applyProtection="1">
      <protection locked="0"/>
    </xf>
    <xf numFmtId="166" fontId="5" fillId="0" borderId="9" xfId="2" applyNumberFormat="1" applyFont="1" applyBorder="1" applyProtection="1">
      <protection locked="0"/>
    </xf>
    <xf numFmtId="166" fontId="3" fillId="0" borderId="9" xfId="2" applyNumberFormat="1" applyFont="1" applyBorder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174" fontId="4" fillId="0" borderId="0" xfId="0" applyNumberFormat="1" applyFont="1" applyFill="1" applyAlignment="1" applyProtection="1">
      <alignment horizontal="right"/>
      <protection locked="0"/>
    </xf>
    <xf numFmtId="168" fontId="31" fillId="0" borderId="0" xfId="0" applyNumberFormat="1" applyFont="1" applyFill="1" applyBorder="1" applyAlignment="1" applyProtection="1">
      <alignment horizontal="right"/>
      <protection locked="0"/>
    </xf>
    <xf numFmtId="166" fontId="2" fillId="0" borderId="0" xfId="2" applyNumberFormat="1" applyFont="1" applyFill="1" applyAlignment="1" applyProtection="1">
      <alignment horizontal="right"/>
      <protection locked="0"/>
    </xf>
    <xf numFmtId="166" fontId="9" fillId="0" borderId="0" xfId="0" applyNumberFormat="1" applyFont="1" applyFill="1" applyAlignment="1" applyProtection="1">
      <alignment horizontal="right"/>
      <protection locked="0"/>
    </xf>
    <xf numFmtId="166" fontId="3" fillId="0" borderId="9" xfId="2" applyNumberFormat="1" applyFont="1" applyFill="1" applyBorder="1" applyAlignment="1" applyProtection="1">
      <alignment horizontal="right"/>
      <protection locked="0"/>
    </xf>
    <xf numFmtId="168" fontId="3" fillId="0" borderId="9" xfId="2" applyNumberFormat="1" applyFont="1" applyFill="1" applyBorder="1" applyAlignment="1" applyProtection="1">
      <alignment horizontal="right"/>
      <protection locked="0"/>
    </xf>
    <xf numFmtId="166" fontId="16" fillId="0" borderId="9" xfId="2" applyNumberFormat="1" applyFont="1" applyFill="1" applyBorder="1" applyAlignment="1" applyProtection="1">
      <alignment horizontal="right"/>
      <protection locked="0"/>
    </xf>
    <xf numFmtId="166" fontId="3" fillId="0" borderId="6" xfId="2" applyNumberFormat="1" applyFont="1" applyFill="1" applyBorder="1" applyAlignment="1" applyProtection="1">
      <alignment horizontal="right"/>
      <protection locked="0"/>
    </xf>
    <xf numFmtId="164" fontId="5" fillId="0" borderId="0" xfId="2" applyNumberFormat="1" applyFont="1" applyFill="1" applyBorder="1" applyProtection="1">
      <protection locked="0"/>
    </xf>
    <xf numFmtId="172" fontId="3" fillId="0" borderId="0" xfId="6" applyNumberFormat="1" applyFont="1" applyFill="1" applyAlignment="1" applyProtection="1">
      <alignment horizontal="right"/>
      <protection locked="0"/>
    </xf>
    <xf numFmtId="172" fontId="5" fillId="0" borderId="0" xfId="6" applyNumberFormat="1" applyFont="1" applyFill="1" applyAlignment="1" applyProtection="1">
      <alignment horizontal="right"/>
      <protection locked="0"/>
    </xf>
    <xf numFmtId="166" fontId="5" fillId="0" borderId="0" xfId="0" applyNumberFormat="1" applyFont="1" applyFill="1" applyAlignment="1" applyProtection="1">
      <alignment horizontal="right"/>
      <protection locked="0"/>
    </xf>
    <xf numFmtId="14" fontId="3" fillId="0" borderId="6" xfId="2" applyNumberFormat="1" applyFont="1" applyFill="1" applyBorder="1" applyAlignment="1" applyProtection="1">
      <alignment horizontal="right" vertical="center"/>
      <protection locked="0"/>
    </xf>
    <xf numFmtId="166" fontId="3" fillId="0" borderId="6" xfId="6" applyNumberFormat="1" applyFont="1" applyFill="1" applyBorder="1" applyAlignment="1" applyProtection="1">
      <alignment horizontal="center"/>
      <protection locked="0"/>
    </xf>
    <xf numFmtId="173" fontId="5" fillId="0" borderId="9" xfId="6" applyNumberFormat="1" applyFont="1" applyFill="1" applyBorder="1" applyAlignment="1" applyProtection="1">
      <alignment horizontal="right"/>
      <protection locked="0"/>
    </xf>
    <xf numFmtId="166" fontId="3" fillId="0" borderId="8" xfId="2" applyNumberFormat="1" applyFont="1" applyFill="1" applyBorder="1" applyAlignment="1" applyProtection="1">
      <alignment horizontal="right"/>
      <protection locked="0"/>
    </xf>
    <xf numFmtId="168" fontId="3" fillId="0" borderId="6" xfId="2" applyNumberFormat="1" applyFont="1" applyFill="1" applyBorder="1" applyAlignment="1" applyProtection="1">
      <alignment horizontal="right"/>
      <protection locked="0"/>
    </xf>
    <xf numFmtId="166" fontId="3" fillId="0" borderId="0" xfId="2" applyNumberFormat="1" applyFont="1" applyFill="1" applyAlignment="1" applyProtection="1">
      <alignment horizontal="right"/>
      <protection locked="0"/>
    </xf>
    <xf numFmtId="172" fontId="16" fillId="0" borderId="0" xfId="0" applyNumberFormat="1" applyFont="1" applyBorder="1" applyAlignment="1">
      <alignment horizontal="right"/>
    </xf>
    <xf numFmtId="0" fontId="36" fillId="0" borderId="0" xfId="0" applyFont="1"/>
    <xf numFmtId="166" fontId="3" fillId="0" borderId="9" xfId="4" applyNumberFormat="1" applyFont="1" applyBorder="1" applyAlignment="1" applyProtection="1">
      <alignment horizontal="right"/>
      <protection locked="0"/>
    </xf>
    <xf numFmtId="166" fontId="14" fillId="0" borderId="9" xfId="4" applyNumberFormat="1" applyFont="1" applyBorder="1" applyAlignment="1" applyProtection="1">
      <alignment horizontal="right"/>
      <protection locked="0"/>
    </xf>
    <xf numFmtId="166" fontId="5" fillId="0" borderId="9" xfId="4" applyNumberFormat="1" applyFont="1" applyBorder="1" applyAlignment="1" applyProtection="1">
      <alignment horizontal="right"/>
      <protection locked="0"/>
    </xf>
    <xf numFmtId="166" fontId="3" fillId="0" borderId="9" xfId="4" applyNumberFormat="1" applyFont="1" applyBorder="1" applyAlignment="1" applyProtection="1">
      <alignment horizontal="right" vertical="top"/>
      <protection locked="0"/>
    </xf>
    <xf numFmtId="166" fontId="16" fillId="0" borderId="9" xfId="4" applyNumberFormat="1" applyFont="1" applyBorder="1" applyAlignment="1" applyProtection="1">
      <alignment horizontal="right"/>
      <protection locked="0"/>
    </xf>
    <xf numFmtId="168" fontId="3" fillId="0" borderId="9" xfId="4" applyNumberFormat="1" applyFont="1" applyBorder="1" applyAlignment="1" applyProtection="1">
      <alignment horizontal="right"/>
      <protection locked="0"/>
    </xf>
    <xf numFmtId="166" fontId="5" fillId="0" borderId="9" xfId="4" applyNumberFormat="1" applyFont="1" applyFill="1" applyBorder="1" applyAlignment="1" applyProtection="1">
      <alignment horizontal="right"/>
      <protection locked="0"/>
    </xf>
    <xf numFmtId="166" fontId="18" fillId="0" borderId="9" xfId="4" applyNumberFormat="1" applyFont="1" applyBorder="1" applyProtection="1">
      <protection locked="0"/>
    </xf>
    <xf numFmtId="172" fontId="16" fillId="0" borderId="0" xfId="2" applyNumberFormat="1" applyFont="1" applyProtection="1">
      <protection locked="0"/>
    </xf>
    <xf numFmtId="172" fontId="5" fillId="0" borderId="1" xfId="6" applyNumberFormat="1" applyFont="1" applyFill="1" applyBorder="1" applyAlignment="1" applyProtection="1">
      <alignment horizontal="right"/>
      <protection locked="0"/>
    </xf>
    <xf numFmtId="0" fontId="3" fillId="0" borderId="7" xfId="14" applyFont="1" applyBorder="1" applyAlignment="1">
      <alignment horizontal="center" vertical="top"/>
    </xf>
    <xf numFmtId="0" fontId="3" fillId="0" borderId="8" xfId="12" applyFont="1" applyBorder="1" applyAlignment="1">
      <alignment horizontal="justify" vertical="top" wrapText="1"/>
    </xf>
    <xf numFmtId="0" fontId="3" fillId="0" borderId="0" xfId="12" applyFont="1" applyBorder="1" applyAlignment="1">
      <alignment horizontal="justify" vertical="top" wrapText="1"/>
    </xf>
    <xf numFmtId="0" fontId="5" fillId="0" borderId="0" xfId="14" applyFont="1" applyBorder="1" applyAlignment="1">
      <alignment horizontal="center" vertical="top"/>
    </xf>
    <xf numFmtId="0" fontId="5" fillId="0" borderId="8" xfId="14" applyFont="1" applyBorder="1" applyAlignment="1">
      <alignment horizontal="center" vertical="top"/>
    </xf>
    <xf numFmtId="0" fontId="5" fillId="0" borderId="7" xfId="14" applyFont="1" applyBorder="1" applyAlignment="1">
      <alignment horizontal="center" vertical="top"/>
    </xf>
    <xf numFmtId="0" fontId="5" fillId="0" borderId="0" xfId="14" applyFont="1" applyAlignment="1">
      <alignment vertical="top"/>
    </xf>
    <xf numFmtId="0" fontId="3" fillId="0" borderId="7" xfId="14" quotePrefix="1" applyFont="1" applyBorder="1" applyAlignment="1">
      <alignment horizontal="center" vertical="top"/>
    </xf>
    <xf numFmtId="0" fontId="3" fillId="0" borderId="0" xfId="14" quotePrefix="1" applyFont="1" applyBorder="1" applyAlignment="1">
      <alignment horizontal="center" vertical="top"/>
    </xf>
    <xf numFmtId="0" fontId="3" fillId="0" borderId="8" xfId="14" quotePrefix="1" applyFont="1" applyBorder="1" applyAlignment="1">
      <alignment horizontal="center" vertical="top"/>
    </xf>
    <xf numFmtId="0" fontId="5" fillId="0" borderId="7" xfId="14" quotePrefix="1" applyFont="1" applyBorder="1" applyAlignment="1">
      <alignment horizontal="center" vertical="top"/>
    </xf>
    <xf numFmtId="0" fontId="5" fillId="0" borderId="8" xfId="12" applyFont="1" applyBorder="1" applyAlignment="1">
      <alignment horizontal="justify" vertical="top" wrapText="1"/>
    </xf>
    <xf numFmtId="0" fontId="5" fillId="0" borderId="0" xfId="12" applyFont="1" applyBorder="1" applyAlignment="1">
      <alignment horizontal="justify" vertical="top" wrapText="1"/>
    </xf>
    <xf numFmtId="0" fontId="5" fillId="0" borderId="0" xfId="14" quotePrefix="1" applyFont="1" applyBorder="1" applyAlignment="1">
      <alignment horizontal="center" vertical="top"/>
    </xf>
    <xf numFmtId="0" fontId="5" fillId="0" borderId="8" xfId="14" quotePrefix="1" applyFont="1" applyBorder="1" applyAlignment="1">
      <alignment horizontal="center" vertical="top"/>
    </xf>
    <xf numFmtId="172" fontId="5" fillId="0" borderId="0" xfId="14" applyNumberFormat="1" applyFont="1" applyAlignment="1">
      <alignment vertical="top"/>
    </xf>
    <xf numFmtId="0" fontId="3" fillId="0" borderId="0" xfId="14" applyFont="1" applyBorder="1" applyAlignment="1">
      <alignment horizontal="center" vertical="top"/>
    </xf>
    <xf numFmtId="0" fontId="3" fillId="0" borderId="8" xfId="14" applyFont="1" applyBorder="1" applyAlignment="1">
      <alignment horizontal="center" vertical="top"/>
    </xf>
    <xf numFmtId="3" fontId="8" fillId="0" borderId="0" xfId="12" applyNumberFormat="1" applyFont="1" applyAlignment="1">
      <alignment vertical="top"/>
    </xf>
    <xf numFmtId="0" fontId="5" fillId="0" borderId="10" xfId="14" applyFont="1" applyBorder="1" applyAlignment="1">
      <alignment horizontal="center" vertical="top"/>
    </xf>
    <xf numFmtId="0" fontId="3" fillId="0" borderId="11" xfId="12" applyFont="1" applyBorder="1" applyAlignment="1">
      <alignment horizontal="justify" vertical="top" wrapText="1"/>
    </xf>
    <xf numFmtId="0" fontId="3" fillId="0" borderId="1" xfId="12" applyFont="1" applyBorder="1" applyAlignment="1">
      <alignment horizontal="justify" vertical="top" wrapText="1"/>
    </xf>
    <xf numFmtId="0" fontId="3" fillId="0" borderId="1" xfId="14" applyFont="1" applyBorder="1" applyAlignment="1">
      <alignment horizontal="center" vertical="top"/>
    </xf>
    <xf numFmtId="0" fontId="3" fillId="0" borderId="11" xfId="14" applyFont="1" applyBorder="1" applyAlignment="1">
      <alignment horizontal="center" vertical="top"/>
    </xf>
    <xf numFmtId="0" fontId="3" fillId="0" borderId="10" xfId="14" applyFont="1" applyBorder="1" applyAlignment="1">
      <alignment horizontal="center" vertical="top"/>
    </xf>
    <xf numFmtId="168" fontId="5" fillId="0" borderId="0" xfId="14" applyNumberFormat="1" applyFont="1" applyAlignment="1">
      <alignment vertical="top"/>
    </xf>
    <xf numFmtId="168" fontId="8" fillId="0" borderId="0" xfId="12" applyNumberFormat="1" applyFont="1" applyAlignment="1">
      <alignment vertical="top"/>
    </xf>
    <xf numFmtId="0" fontId="0" fillId="0" borderId="0" xfId="0" applyAlignment="1">
      <alignment horizontal="right"/>
    </xf>
    <xf numFmtId="173" fontId="5" fillId="0" borderId="0" xfId="6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173" fontId="3" fillId="0" borderId="0" xfId="6" applyNumberFormat="1" applyFont="1" applyFill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4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3" fillId="0" borderId="0" xfId="6" applyNumberFormat="1" applyFont="1" applyFill="1" applyAlignment="1" applyProtection="1">
      <alignment horizontal="right"/>
      <protection locked="0"/>
    </xf>
    <xf numFmtId="0" fontId="5" fillId="0" borderId="0" xfId="6" applyNumberFormat="1" applyFont="1" applyFill="1" applyAlignment="1" applyProtection="1">
      <alignment horizontal="right"/>
      <protection locked="0"/>
    </xf>
    <xf numFmtId="0" fontId="5" fillId="0" borderId="1" xfId="6" applyNumberFormat="1" applyFont="1" applyFill="1" applyBorder="1" applyAlignment="1" applyProtection="1">
      <alignment horizontal="right"/>
      <protection locked="0"/>
    </xf>
    <xf numFmtId="3" fontId="3" fillId="0" borderId="8" xfId="14" applyNumberFormat="1" applyFont="1" applyBorder="1" applyAlignment="1">
      <alignment horizontal="center" vertical="center"/>
    </xf>
    <xf numFmtId="3" fontId="3" fillId="0" borderId="9" xfId="14" applyNumberFormat="1" applyFont="1" applyBorder="1" applyAlignment="1">
      <alignment horizontal="center" vertical="center"/>
    </xf>
    <xf numFmtId="3" fontId="3" fillId="0" borderId="9" xfId="14" applyNumberFormat="1" applyFont="1" applyBorder="1" applyAlignment="1">
      <alignment horizontal="right" vertical="top"/>
    </xf>
    <xf numFmtId="38" fontId="5" fillId="0" borderId="8" xfId="14" applyNumberFormat="1" applyFont="1" applyBorder="1" applyAlignment="1">
      <alignment horizontal="right" vertical="top"/>
    </xf>
    <xf numFmtId="38" fontId="3" fillId="0" borderId="9" xfId="14" applyNumberFormat="1" applyFont="1" applyBorder="1" applyAlignment="1">
      <alignment horizontal="right" vertical="top"/>
    </xf>
    <xf numFmtId="38" fontId="3" fillId="0" borderId="8" xfId="14" quotePrefix="1" applyNumberFormat="1" applyFont="1" applyBorder="1" applyAlignment="1">
      <alignment horizontal="right" vertical="top"/>
    </xf>
    <xf numFmtId="38" fontId="3" fillId="0" borderId="9" xfId="4" applyNumberFormat="1" applyFont="1" applyBorder="1" applyAlignment="1">
      <alignment horizontal="right" vertical="top"/>
    </xf>
    <xf numFmtId="38" fontId="5" fillId="0" borderId="9" xfId="4" applyNumberFormat="1" applyFont="1" applyBorder="1" applyAlignment="1">
      <alignment horizontal="right" vertical="top"/>
    </xf>
    <xf numFmtId="38" fontId="5" fillId="0" borderId="8" xfId="14" quotePrefix="1" applyNumberFormat="1" applyFont="1" applyBorder="1" applyAlignment="1">
      <alignment horizontal="right" vertical="top"/>
    </xf>
    <xf numFmtId="38" fontId="3" fillId="0" borderId="9" xfId="5" applyNumberFormat="1" applyFont="1" applyBorder="1" applyAlignment="1">
      <alignment horizontal="right" vertical="top"/>
    </xf>
    <xf numFmtId="38" fontId="3" fillId="0" borderId="8" xfId="14" applyNumberFormat="1" applyFont="1" applyBorder="1" applyAlignment="1">
      <alignment horizontal="right" vertical="top"/>
    </xf>
    <xf numFmtId="38" fontId="5" fillId="0" borderId="9" xfId="14" applyNumberFormat="1" applyFont="1" applyBorder="1" applyAlignment="1">
      <alignment horizontal="right" vertical="top"/>
    </xf>
    <xf numFmtId="38" fontId="3" fillId="0" borderId="11" xfId="14" applyNumberFormat="1" applyFont="1" applyBorder="1" applyAlignment="1">
      <alignment horizontal="right" vertical="top"/>
    </xf>
    <xf numFmtId="38" fontId="3" fillId="0" borderId="12" xfId="14" applyNumberFormat="1" applyFont="1" applyBorder="1" applyAlignment="1">
      <alignment horizontal="right" vertical="top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173" fontId="3" fillId="0" borderId="0" xfId="6" applyNumberFormat="1" applyFont="1" applyFill="1" applyAlignment="1" applyProtection="1">
      <alignment horizontal="center"/>
      <protection locked="0"/>
    </xf>
    <xf numFmtId="172" fontId="16" fillId="0" borderId="0" xfId="0" applyNumberFormat="1" applyFont="1" applyBorder="1" applyAlignment="1">
      <alignment horizontal="center"/>
    </xf>
    <xf numFmtId="0" fontId="3" fillId="0" borderId="0" xfId="0" applyFont="1" applyBorder="1" applyProtection="1">
      <protection locked="0"/>
    </xf>
    <xf numFmtId="171" fontId="16" fillId="0" borderId="0" xfId="9" applyNumberFormat="1" applyFont="1" applyAlignment="1" applyProtection="1">
      <alignment horizontal="center"/>
      <protection locked="0"/>
    </xf>
    <xf numFmtId="171" fontId="3" fillId="0" borderId="0" xfId="9" applyNumberFormat="1" applyFont="1" applyAlignment="1" applyProtection="1">
      <alignment horizontal="center"/>
      <protection locked="0"/>
    </xf>
    <xf numFmtId="173" fontId="3" fillId="0" borderId="0" xfId="7" applyFont="1" applyAlignment="1">
      <alignment horizontal="center"/>
    </xf>
    <xf numFmtId="172" fontId="3" fillId="0" borderId="0" xfId="5" applyNumberFormat="1" applyFont="1" applyAlignment="1">
      <alignment horizontal="center" vertical="center"/>
    </xf>
  </cellXfs>
  <cellStyles count="17">
    <cellStyle name="Centered Heading" xfId="1"/>
    <cellStyle name="Comma" xfId="2" builtinId="3"/>
    <cellStyle name="Comma [0] 2" xfId="3"/>
    <cellStyle name="Comma 2" xfId="4"/>
    <cellStyle name="Comma_Mau BCLCTT" xfId="5"/>
    <cellStyle name="Comma_Worksheet in  US Financial Statements Ref. Workbook - Single Co" xfId="6"/>
    <cellStyle name="Comma_Worksheet in  US Financial Statements Ref. Workbook - Single Co 2" xfId="7"/>
    <cellStyle name="CR Comma" xfId="8"/>
    <cellStyle name="Debit" xfId="9"/>
    <cellStyle name="Debit 2" xfId="10"/>
    <cellStyle name="Heading No Underline" xfId="11"/>
    <cellStyle name="Normal" xfId="0" builtinId="0"/>
    <cellStyle name="Normal 2" xfId="12"/>
    <cellStyle name="Normal_BCLCTT" xfId="13"/>
    <cellStyle name="Normal_Mau BCLCTT" xfId="14"/>
    <cellStyle name="Normal_SHEET" xfId="15"/>
    <cellStyle name="Normal_Worksheet in  US Financial Statements Ref. Workbook - Single Co" xfId="16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97</xdr:row>
      <xdr:rowOff>0</xdr:rowOff>
    </xdr:from>
    <xdr:to>
      <xdr:col>1</xdr:col>
      <xdr:colOff>1229068</xdr:colOff>
      <xdr:row>97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" y="16792575"/>
          <a:ext cx="1295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Time"/>
            </a:rPr>
            <a:t>Ng­êi lËp biÓu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Outlook/WO1D8Y55/1.%20Mau%20TB%20rieng%20&amp;%20BCTC%20VietAnh%20(28.6.20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Outlook/WO1D8Y55/H&#7907;p%20nh&#7845;t%20qu&#253;%202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vil/Desktop/Phong%201%20sua%20WPs/Phong%201%20sua%20WPs/D-Kiem%20tra%20chi%20tiet%20tai%20san%20(7-2013)/D500-Hang%20ton%20kho%20(7-2013)/D540%20INVENTORY%20WPs%20(7-201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uong dan"/>
      <sheetName val="Thông tin K.H"/>
      <sheetName val="TB"/>
      <sheetName val="FS_Lines"/>
      <sheetName val="Leadsheets"/>
      <sheetName val="But toan dieu chinh"/>
      <sheetName val="AJE"/>
      <sheetName val="Ko.Dieu chinh"/>
      <sheetName val="Dieu chinh 1 TK"/>
      <sheetName val="Loc_TK doi ung 1 TK"/>
      <sheetName val="PHAN WORD BC"/>
      <sheetName val="BS_E"/>
      <sheetName val="P&amp;L_E"/>
      <sheetName val="Cash Flow Indirect"/>
      <sheetName val="Cash Flow Direct"/>
      <sheetName val="LCTT"/>
      <sheetName val="CDKT"/>
      <sheetName val="KQKD"/>
      <sheetName val="LCGT"/>
      <sheetName val="Wp LCGT _R"/>
      <sheetName val="THUYET MINH"/>
      <sheetName val="VCSH"/>
      <sheetName val="DAU TU-VAY NO-DU PHONG"/>
      <sheetName val="TSCD"/>
      <sheetName val="P.tich BCDKT"/>
      <sheetName val="P.tich_KQKD"/>
      <sheetName val="P.tich_Chi so"/>
      <sheetName val="Soat xet BCDKT"/>
      <sheetName val="Soat xet KQKD"/>
      <sheetName val="Soat xet Chi so"/>
      <sheetName val="BC LCTT_Truc tiep"/>
      <sheetName val="Related"/>
      <sheetName val="Note"/>
    </sheetNames>
    <sheetDataSet>
      <sheetData sheetId="0" refreshError="1"/>
      <sheetData sheetId="1"/>
      <sheetData sheetId="2"/>
      <sheetData sheetId="3">
        <row r="114">
          <cell r="C114" t="str">
            <v xml:space="preserve">D100    TIỀN VÀ CÁC KHOẢN TƯƠNG ĐƯƠNG TIỀN </v>
          </cell>
          <cell r="F114" t="str">
            <v>D100</v>
          </cell>
        </row>
        <row r="115">
          <cell r="C115" t="str">
            <v>D200    ĐẦU TƯ TÀI CHÍNH NGẮN HẠN VÀ DÀI HẠN</v>
          </cell>
          <cell r="F115" t="str">
            <v>D200</v>
          </cell>
        </row>
        <row r="116">
          <cell r="C116" t="str">
            <v>D300    PHẢI THU KHÁCH HÀNG NGẮN HẠN VÀ DÀI HẠN</v>
          </cell>
          <cell r="F116" t="str">
            <v>D300</v>
          </cell>
        </row>
        <row r="117">
          <cell r="C117" t="str">
            <v>D400    PHẢI THU NỘI BỘ VÀ PHẢI THU KHÁC NGẮN HẠN VÀ DÀI HẠN</v>
          </cell>
          <cell r="F117" t="str">
            <v>D400</v>
          </cell>
        </row>
        <row r="118">
          <cell r="C118" t="str">
            <v>D500    HÀNG TỒN KHO; CH PHÍ SXKD DÀI HẠN</v>
          </cell>
          <cell r="F118" t="str">
            <v>D500</v>
          </cell>
        </row>
        <row r="119">
          <cell r="C119" t="str">
            <v>D600    CHI PHÍ TRẢ TRƯỚC &amp; TÀI SẢN KHÁC NGẮN HẠN, DÀI HẠN</v>
          </cell>
          <cell r="F119" t="str">
            <v>D600</v>
          </cell>
        </row>
        <row r="120">
          <cell r="C120" t="str">
            <v>D700    TSCĐ HỮU HÌNH, VÔ HÌNH, XDCB DỞ DANG VÀ BẤT ĐỘNG SẢN ĐẦU TƯ</v>
          </cell>
          <cell r="F120" t="str">
            <v>D700</v>
          </cell>
        </row>
        <row r="121">
          <cell r="C121" t="str">
            <v>D800    TSCĐ THUÊ TÀI CHÍNH</v>
          </cell>
          <cell r="F121" t="str">
            <v>D800</v>
          </cell>
        </row>
        <row r="122">
          <cell r="C122" t="str">
            <v>E100    VAY VÀ NỢ NGẮN HẠN VÀ DÀI HẠN</v>
          </cell>
          <cell r="F122" t="str">
            <v>E100</v>
          </cell>
        </row>
        <row r="123">
          <cell r="C123" t="str">
            <v>E200    PHẢI TRẢ NHÀ CUNG CẤP NGẮN HẠN VÀ DÀI HẠN</v>
          </cell>
          <cell r="F123" t="str">
            <v>E200</v>
          </cell>
        </row>
        <row r="124">
          <cell r="C124" t="str">
            <v xml:space="preserve">E300    THUẾ VÀ CÁC KHOẢN PHẢI NỘP NHÀ NƯỚC  </v>
          </cell>
          <cell r="F124" t="str">
            <v>E300</v>
          </cell>
        </row>
        <row r="125">
          <cell r="C125" t="str">
            <v>E400     PHẢI TRẢ NGƯỜI LAO ĐỘNG, CÁC KHOẢN TRÍCH THEO LƯƠNG</v>
          </cell>
          <cell r="F125" t="str">
            <v>E400</v>
          </cell>
        </row>
        <row r="126">
          <cell r="C126" t="str">
            <v>E500     CHI PHÍ PHẢI TRẢ NGẮN HẠN VÀ DÀI HẠN; DỰ PHÒNG PHẢI TRẢ</v>
          </cell>
          <cell r="F126" t="str">
            <v>E500</v>
          </cell>
        </row>
        <row r="127">
          <cell r="C127" t="str">
            <v>E600     PHẢI TRẢ NỘI BỘ VÀ PHẢI TRẢ KHÁC NGẮN HẠN VÀ DÀI HẠN</v>
          </cell>
          <cell r="F127" t="str">
            <v>E600</v>
          </cell>
        </row>
        <row r="128">
          <cell r="C128" t="str">
            <v xml:space="preserve">F100    VỐN  CHỦ SỞ HỮU </v>
          </cell>
          <cell r="F128" t="str">
            <v>F100</v>
          </cell>
        </row>
        <row r="129">
          <cell r="C129" t="str">
            <v>F200     CỔ PHIẾU QUỸ</v>
          </cell>
          <cell r="F129" t="str">
            <v>F200</v>
          </cell>
        </row>
        <row r="130">
          <cell r="C130" t="str">
            <v>F300     NGUỒN KINH PHÍ</v>
          </cell>
          <cell r="F130" t="str">
            <v>F300</v>
          </cell>
        </row>
        <row r="131">
          <cell r="C131" t="str">
            <v>F400     TÀI KHOẢN NGOẠI BẢNG CÂN ĐỐI KẾ TOÁN</v>
          </cell>
          <cell r="F131" t="str">
            <v>F400</v>
          </cell>
        </row>
        <row r="132">
          <cell r="C132" t="str">
            <v>G100    DOANH THU</v>
          </cell>
          <cell r="F132" t="str">
            <v>G100</v>
          </cell>
        </row>
        <row r="133">
          <cell r="C133" t="str">
            <v>G200    GIÁ VỐN HÀNG BÁN</v>
          </cell>
          <cell r="F133" t="str">
            <v>G200</v>
          </cell>
        </row>
        <row r="134">
          <cell r="C134" t="str">
            <v>G300    CHI PHÍ BÁN HÀNG</v>
          </cell>
          <cell r="F134" t="str">
            <v>G300</v>
          </cell>
        </row>
        <row r="135">
          <cell r="C135" t="str">
            <v>G400    CHI PHÍ QUẢN LÝ DOANH NGHIỆP</v>
          </cell>
          <cell r="F135" t="str">
            <v>G400</v>
          </cell>
        </row>
        <row r="136">
          <cell r="C136" t="str">
            <v>G500     DOANH THU VÀ CHI PHÍ HOẠT ĐỘNG TÀI CHÍNH</v>
          </cell>
          <cell r="F136" t="str">
            <v>G500</v>
          </cell>
        </row>
        <row r="137">
          <cell r="C137" t="str">
            <v>G600    THU NHẬP VÀ CHI PHÍ KHÁC</v>
          </cell>
          <cell r="F137" t="str">
            <v>G600</v>
          </cell>
        </row>
        <row r="138">
          <cell r="C138" t="str">
            <v>G700    LÃI TRÊN CỔ PHIẾU</v>
          </cell>
          <cell r="F138" t="str">
            <v>G700</v>
          </cell>
        </row>
        <row r="139">
          <cell r="C139" t="str">
            <v>G800    CHI PHÍ THUẾ</v>
          </cell>
          <cell r="F139" t="str">
            <v>G800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uong dan_HN"/>
      <sheetName val="Thông tin K.H"/>
      <sheetName val="TB_Consolidation"/>
      <sheetName val="FS_Lines"/>
      <sheetName val="P.tich BCDKT"/>
      <sheetName val="P.tich_KQKD"/>
      <sheetName val="P.tich_Chi so"/>
      <sheetName val="Soat xet BCDKT"/>
      <sheetName val="Soat xet KQKD"/>
      <sheetName val="Soat xet Chi so"/>
      <sheetName val="Leadsheets"/>
      <sheetName val="But toan dieu chinh"/>
      <sheetName val="Bút toán điều chỉnh đầu kỳ"/>
      <sheetName val="AJE"/>
      <sheetName val="Ko.Dieu chinh"/>
      <sheetName val="Loc Dieu chinh"/>
      <sheetName val="Dieu chinh 1 TK"/>
      <sheetName val="Loc_TK doi ung 1 TK"/>
      <sheetName val="PHAN WORD BC"/>
      <sheetName val="CDKT_TH"/>
      <sheetName val="KQKD_TH"/>
      <sheetName val="LCTTGT_TH"/>
      <sheetName val="CDKT_HN"/>
      <sheetName val="KQKD_HN"/>
      <sheetName val="LCTT_HN"/>
      <sheetName val="LCGT_HN"/>
      <sheetName val="BS_HN_E"/>
      <sheetName val="P&amp;L_HN_E"/>
      <sheetName val="Cash Flow Indirect_HN_E"/>
      <sheetName val="Wp LCTT_HN"/>
      <sheetName val="TM Hop nhat"/>
      <sheetName val="VCSH- HN"/>
      <sheetName val="BC LCTT_Truc tiep"/>
      <sheetName val="Cash Flow Direct"/>
      <sheetName val="Related"/>
      <sheetName val="Note"/>
      <sheetName val="DAU TU-VAY NO-DU PHONG"/>
      <sheetName val="TSCD-HN"/>
      <sheetName val="TBYT Hà Tây"/>
      <sheetName val="Trường và Hataphar MN"/>
    </sheetNames>
    <sheetDataSet>
      <sheetData sheetId="0" refreshError="1"/>
      <sheetData sheetId="1" refreshError="1"/>
      <sheetData sheetId="2" refreshError="1">
        <row r="7">
          <cell r="A7" t="str">
            <v>111:   Tiền mặt</v>
          </cell>
        </row>
        <row r="8">
          <cell r="A8" t="str">
            <v>112:   Tiền gửi Ngân hàng</v>
          </cell>
        </row>
        <row r="9">
          <cell r="A9" t="str">
            <v>113:   Tiền đang chuyển</v>
          </cell>
        </row>
        <row r="11">
          <cell r="A11" t="str">
            <v>128a:  Các khoản tương đương tiền</v>
          </cell>
        </row>
        <row r="13">
          <cell r="A13" t="str">
            <v>121:   Chứng khoán kinh doanh</v>
          </cell>
        </row>
        <row r="14">
          <cell r="A14" t="str">
            <v>2291:   Dự phòng giảm giá chứng khoán kinh doanh</v>
          </cell>
        </row>
        <row r="15">
          <cell r="A15" t="str">
            <v>128b:   Đầu tư nắm giữ đến ngày đáo hạn (Ngắn hạn)</v>
          </cell>
        </row>
        <row r="17">
          <cell r="A17" t="str">
            <v>131a:   Phải thu ngắn hạn của khách hàng</v>
          </cell>
        </row>
        <row r="18">
          <cell r="A18" t="str">
            <v>331c: Trả trước cho người bán ngắn hạn</v>
          </cell>
        </row>
        <row r="19">
          <cell r="A19" t="str">
            <v>136a:  Phải thu nội bộ ngắn hạn</v>
          </cell>
        </row>
        <row r="20">
          <cell r="A20" t="str">
            <v>337a:   Phải thu theo tiến độ kế hoạch hợp đồng xây dựng</v>
          </cell>
        </row>
        <row r="21">
          <cell r="A21" t="str">
            <v>128c: Phải thu về cho vay ngắn hạn</v>
          </cell>
        </row>
        <row r="23">
          <cell r="A23" t="str">
            <v>1388a:  Phải thu về cổ phần hóa</v>
          </cell>
        </row>
        <row r="24">
          <cell r="A24" t="str">
            <v>1388b:  Phải thu về cổ tức và lợi nhuận được chia</v>
          </cell>
        </row>
        <row r="25">
          <cell r="A25" t="str">
            <v>1388c:  Phải thu người lao động</v>
          </cell>
        </row>
        <row r="26">
          <cell r="A26" t="str">
            <v>1388e:  Cho mượn</v>
          </cell>
        </row>
        <row r="27">
          <cell r="A27" t="str">
            <v>1388f:  Các khoản chi hộ</v>
          </cell>
        </row>
        <row r="28">
          <cell r="A28" t="str">
            <v>1388g:  Phải thu khác</v>
          </cell>
        </row>
        <row r="29">
          <cell r="A29" t="str">
            <v>3383a:  Số dư nợ phải nộp BH</v>
          </cell>
        </row>
        <row r="30">
          <cell r="A30" t="str">
            <v>3388x:  Số dư nợ phải trả khác</v>
          </cell>
        </row>
        <row r="31">
          <cell r="A31" t="str">
            <v>244a:  Ký cược, ký quỹ</v>
          </cell>
        </row>
        <row r="32">
          <cell r="A32" t="str">
            <v>141:   Tạm ứng</v>
          </cell>
        </row>
        <row r="34">
          <cell r="A34" t="str">
            <v>2293a:   Dự phòng phải thu ngắn hạn khó đòi</v>
          </cell>
        </row>
        <row r="35">
          <cell r="A35" t="str">
            <v>1381:   Tài sản thiếu chờ xử lý</v>
          </cell>
        </row>
        <row r="37">
          <cell r="A37" t="str">
            <v>151:   Hàng mua đang đi đường</v>
          </cell>
        </row>
        <row r="38">
          <cell r="A38" t="str">
            <v>152:   Nguyên liệu, vật liệu</v>
          </cell>
        </row>
        <row r="39">
          <cell r="A39" t="str">
            <v>153:   Công cụ, dụng cụ</v>
          </cell>
        </row>
        <row r="40">
          <cell r="A40" t="str">
            <v>154:   Chi phí sản xuất, kinh doanh dở dang</v>
          </cell>
        </row>
        <row r="41">
          <cell r="A41" t="str">
            <v>155:   Thành phẩm</v>
          </cell>
        </row>
        <row r="42">
          <cell r="A42" t="str">
            <v xml:space="preserve">156:   Hàng hoá </v>
          </cell>
        </row>
        <row r="43">
          <cell r="A43" t="str">
            <v>157:   Hàng gửi đi bán</v>
          </cell>
        </row>
        <row r="44">
          <cell r="A44" t="str">
            <v>158:   Hàng hóa kho bảo thuế</v>
          </cell>
        </row>
        <row r="45">
          <cell r="A45" t="str">
            <v>2294: Dự phòng giảm giá hàng tồn kho</v>
          </cell>
        </row>
        <row r="47">
          <cell r="A47" t="str">
            <v>242a:   Chi phí trả trước ngắn hạn</v>
          </cell>
        </row>
        <row r="48">
          <cell r="A48" t="str">
            <v>133:   Thuế giá trị gia tăng được khấu trừ</v>
          </cell>
        </row>
        <row r="50">
          <cell r="A50" t="str">
            <v>3331b: Thuế giá trị gia tăng nộp thừa</v>
          </cell>
        </row>
        <row r="51">
          <cell r="A51" t="str">
            <v>3332b: Thuế tiêu thụ đặc biệt nộp thừa</v>
          </cell>
        </row>
        <row r="52">
          <cell r="A52" t="str">
            <v>3333b: Thuế xuất, nhập khẩu nộp thừa</v>
          </cell>
        </row>
        <row r="53">
          <cell r="A53" t="str">
            <v>3334b: Thuế thu nhập doanh nghiệp nộp thừa</v>
          </cell>
        </row>
        <row r="54">
          <cell r="A54" t="str">
            <v>3335b: Thuế thu nhập cá nhân nộp thừa</v>
          </cell>
        </row>
        <row r="55">
          <cell r="A55" t="str">
            <v>3336b: Thuế tài nguyên nộp thừa</v>
          </cell>
        </row>
        <row r="56">
          <cell r="A56" t="str">
            <v>3337b: Thuế nhà đất và tiền thuê đất nộp thừa</v>
          </cell>
        </row>
        <row r="57">
          <cell r="A57" t="str">
            <v>33381b: Thuế bảo vệ môi trường nộp thừa</v>
          </cell>
        </row>
        <row r="58">
          <cell r="A58" t="str">
            <v>33382b: Các loại thuế khác nộp thừa</v>
          </cell>
        </row>
        <row r="60">
          <cell r="A60" t="str">
            <v>171a:   Giao dịch mua bán lại trái phiếu Chính phủ</v>
          </cell>
        </row>
        <row r="61">
          <cell r="A61" t="str">
            <v>2288a: Tài sản ngắn hạn khác</v>
          </cell>
        </row>
        <row r="63">
          <cell r="A63" t="str">
            <v>131b:   Phải thu dài hạn của khách hàng</v>
          </cell>
        </row>
        <row r="64">
          <cell r="A64" t="str">
            <v>331d: Trả trước cho người bán dài hạn</v>
          </cell>
        </row>
        <row r="65">
          <cell r="A65" t="str">
            <v>136b:  Vốn kinh doanh ở các đơn vị trực thuộc</v>
          </cell>
        </row>
        <row r="67">
          <cell r="A67" t="str">
            <v>136c:   Cho vay dài hạn nội bộ</v>
          </cell>
        </row>
        <row r="68">
          <cell r="A68" t="str">
            <v>136d:   Phải thu dài hạn nội bộ khác</v>
          </cell>
        </row>
        <row r="70">
          <cell r="A70" t="str">
            <v>128d: Phải thu về cho vay dài hạn</v>
          </cell>
        </row>
        <row r="72">
          <cell r="A72" t="str">
            <v>1388h:  Phải thu về cổ phần hóa (Dài hạn)</v>
          </cell>
        </row>
        <row r="73">
          <cell r="A73" t="str">
            <v>1388i:  Phải thu về cổ tức và lợi nhuận được chia (Dài hạn)</v>
          </cell>
        </row>
        <row r="74">
          <cell r="A74" t="str">
            <v>1388j:  Phải thu người lao động (Dài hạn)</v>
          </cell>
        </row>
        <row r="75">
          <cell r="A75" t="str">
            <v>1388k:  Cho mượn (Dài hạn)</v>
          </cell>
        </row>
        <row r="76">
          <cell r="A76" t="str">
            <v>1388l:  Các khoản chi hộ (Dài hạn)</v>
          </cell>
        </row>
        <row r="77">
          <cell r="A77" t="str">
            <v>1388m:  Phải thu khác (Dài hạn)</v>
          </cell>
        </row>
        <row r="78">
          <cell r="A78" t="str">
            <v>3388xx:  Số dư nợ phải trả khác (Dài hạn)</v>
          </cell>
        </row>
        <row r="79">
          <cell r="A79" t="str">
            <v>244b:  Ký cược, ký quỹ (Dài hạn)</v>
          </cell>
        </row>
        <row r="81">
          <cell r="A81" t="str">
            <v>2293b:  Dự phòng phải thu dài hạn khó đòi</v>
          </cell>
        </row>
        <row r="82">
          <cell r="A82" t="str">
            <v>211:   Nguyên giá TSCĐHH</v>
          </cell>
        </row>
        <row r="83">
          <cell r="A83" t="str">
            <v>2141: Giá trị hao mòn luỹ kế TSCĐ HH</v>
          </cell>
        </row>
        <row r="84">
          <cell r="A84" t="str">
            <v>212:   Nguyên giá tài sản cố định thuê tài chính</v>
          </cell>
        </row>
        <row r="85">
          <cell r="A85" t="str">
            <v>2142: Giá trị hao mòn luỹ kế TSCĐ thuê tài chính</v>
          </cell>
        </row>
        <row r="86">
          <cell r="A86" t="str">
            <v>213:   Nguyên giá tài sản cố định vô hình</v>
          </cell>
        </row>
        <row r="87">
          <cell r="A87" t="str">
            <v>2143: Giá trị hao mòn luỹ kế tài sản cố định vô hình</v>
          </cell>
        </row>
        <row r="88">
          <cell r="A88" t="str">
            <v>217:   Nguyên giá bất động sản đầu tư</v>
          </cell>
        </row>
        <row r="89">
          <cell r="A89" t="str">
            <v>2147: Giá trị hao mòn luỹ kế BĐS đầu tư</v>
          </cell>
        </row>
        <row r="90">
          <cell r="A90" t="str">
            <v>154a: Chi phí sản xuất kinh doanh dở dang dài hạn</v>
          </cell>
        </row>
        <row r="91">
          <cell r="A91" t="str">
            <v>241:   Chi phí xây dựng cơ bản dở dang</v>
          </cell>
        </row>
        <row r="92">
          <cell r="A92" t="str">
            <v>221:   Đầu tư vào công ty con</v>
          </cell>
        </row>
        <row r="94">
          <cell r="A94" t="str">
            <v>222a:   Vốn góp liên doanh</v>
          </cell>
        </row>
        <row r="95">
          <cell r="A95" t="str">
            <v>222b:   Đầu tư vào công ty liên kết</v>
          </cell>
        </row>
        <row r="97">
          <cell r="A97" t="str">
            <v>2281:  Đầu tư góp vốn vào đơn vị khác</v>
          </cell>
        </row>
        <row r="98">
          <cell r="A98" t="str">
            <v>2292:  Dự phòng giảm giá đầu tư tài chính dài hạn</v>
          </cell>
        </row>
        <row r="99">
          <cell r="A99" t="str">
            <v>128e: Đầu tư nắm giữ đến ngày đáo hạn (Dài hạn)</v>
          </cell>
        </row>
        <row r="101">
          <cell r="A101" t="str">
            <v>242b: Chi phí trả trước về thuê hoạt động TSCĐ</v>
          </cell>
        </row>
        <row r="102">
          <cell r="A102" t="str">
            <v>242c: Công cụ dụng cụ xuất dùng</v>
          </cell>
        </row>
        <row r="103">
          <cell r="A103" t="str">
            <v>242d: Chi phí đi vay</v>
          </cell>
        </row>
        <row r="104">
          <cell r="A104" t="str">
            <v>242e: Chi phí trả trước dài hạn khác</v>
          </cell>
        </row>
        <row r="106">
          <cell r="A106" t="str">
            <v>243a: Tài sản thuế thu nhập hoãn lại liên quan đến khoản chênh lệch tạm thời được khấu trừ</v>
          </cell>
        </row>
        <row r="107">
          <cell r="A107" t="str">
            <v>243b: Tài sản thuế thu nhập hoãn lại liên quan đến khoản lỗ tính thuế chưa sử dụng</v>
          </cell>
        </row>
        <row r="108">
          <cell r="A108" t="str">
            <v>243c: Tài sản thuế thu nhập hoãn lại liên quan đến khoản ưu đãi tính thuế chưa sử dụng</v>
          </cell>
        </row>
        <row r="109">
          <cell r="A109" t="str">
            <v>243d: Khoản hoàn nhập tài sản thuế thu nhập hoãn lại đã được ghi nhận từ các năm trước</v>
          </cell>
        </row>
        <row r="111">
          <cell r="A111" t="str">
            <v>1534: Thiết bị, vật tư, phụ tùng thay thế dài hạn</v>
          </cell>
        </row>
        <row r="112">
          <cell r="A112" t="str">
            <v>2288b:   Tài sản dài hạn khác</v>
          </cell>
        </row>
        <row r="114">
          <cell r="A114" t="str">
            <v>269:   Lợi thế thương mại</v>
          </cell>
        </row>
        <row r="115">
          <cell r="A115" t="str">
            <v>TỔNG CỘNG TÀI SẢN</v>
          </cell>
        </row>
        <row r="116">
          <cell r="A116" t="str">
            <v>331a:   Phải trả người bán ngắn hạn</v>
          </cell>
        </row>
        <row r="117">
          <cell r="A117" t="str">
            <v>131c: Người mua trả tiền trước ngắn hạn</v>
          </cell>
        </row>
        <row r="119">
          <cell r="A119" t="str">
            <v>33311: Thuế giá trị gia tăng đầu ra</v>
          </cell>
        </row>
        <row r="120">
          <cell r="A120" t="str">
            <v>33312: Thuế giá trị gia tăng hàng nhập khẩu</v>
          </cell>
        </row>
        <row r="121">
          <cell r="A121" t="str">
            <v>3332a: Thuế tiêu thụ đặc biệt</v>
          </cell>
        </row>
        <row r="122">
          <cell r="A122" t="str">
            <v>3333a: Thuế xuất, nhập khẩu</v>
          </cell>
        </row>
        <row r="123">
          <cell r="A123" t="str">
            <v>3334a: Thuế thu nhập doanh nghiệp</v>
          </cell>
        </row>
        <row r="124">
          <cell r="A124" t="str">
            <v>3335a: Thuế thu nhập cá nhân</v>
          </cell>
        </row>
        <row r="125">
          <cell r="A125" t="str">
            <v>3336a: Thuế tài nguyên</v>
          </cell>
        </row>
        <row r="126">
          <cell r="A126" t="str">
            <v>3337a: Thuế nhà đất và tiền thuê đất</v>
          </cell>
        </row>
        <row r="127">
          <cell r="A127" t="str">
            <v>33381a: Thuế bảo vệ môi trường</v>
          </cell>
        </row>
        <row r="128">
          <cell r="A128" t="str">
            <v>33382a: Các loại thuế khác</v>
          </cell>
        </row>
        <row r="129">
          <cell r="A129" t="str">
            <v>3339a: Các khoản phí, lệ phí và các khoản phải nộp khác</v>
          </cell>
        </row>
        <row r="131">
          <cell r="A131" t="str">
            <v>334:   Phải trả người lao động</v>
          </cell>
        </row>
        <row r="133">
          <cell r="A133" t="str">
            <v>335a: Trích trước chi phí tiền lương trong thời gian nghỉ phép</v>
          </cell>
        </row>
        <row r="134">
          <cell r="A134" t="str">
            <v>335b: Chi phí trong thời gian ngừng kinh doanh</v>
          </cell>
        </row>
        <row r="135">
          <cell r="A135" t="str">
            <v>335c: Chi phí trích trước tạm tính giá vốn hàng hoá, thành phẩm BĐS đã bán</v>
          </cell>
        </row>
        <row r="136">
          <cell r="A136" t="str">
            <v>335d: Chi phí sửa chữa lớn TSCĐ</v>
          </cell>
        </row>
        <row r="137">
          <cell r="A137" t="str">
            <v>335e: Các khoản khác</v>
          </cell>
        </row>
        <row r="139">
          <cell r="A139" t="str">
            <v>3362a:   Phải trả nội bộ về chênh lệch tỷ giá (Ngắn hạn)</v>
          </cell>
        </row>
        <row r="140">
          <cell r="A140" t="str">
            <v>3363a:   Phải trả nội bộ chi phí đi vay đủ điều kiện vốn hoá (Ngắn hạn)</v>
          </cell>
        </row>
        <row r="141">
          <cell r="A141" t="str">
            <v>3368a:   Phải trả nội bộ khác (Ngắn hạn)</v>
          </cell>
        </row>
        <row r="143">
          <cell r="A143" t="str">
            <v>337b:   Phải trả theo tiến độ kế hoạch hợp đồng xây dựng</v>
          </cell>
        </row>
        <row r="144">
          <cell r="A144" t="str">
            <v>3387a: Doanh thu chưa thực hiện ngắn hạn</v>
          </cell>
        </row>
        <row r="146">
          <cell r="A146" t="str">
            <v>3381:  Tài sản thừa chờ giải quyết</v>
          </cell>
        </row>
        <row r="147">
          <cell r="A147" t="str">
            <v>3382:  Kinh phí công đoàn</v>
          </cell>
        </row>
        <row r="148">
          <cell r="A148" t="str">
            <v>3383:  Bảo hiểm xã hội</v>
          </cell>
        </row>
        <row r="149">
          <cell r="A149" t="str">
            <v>3384:  Bảo hiểm y tế</v>
          </cell>
        </row>
        <row r="150">
          <cell r="A150" t="str">
            <v>3389:   Bảo hiểm thất nghiệp</v>
          </cell>
        </row>
        <row r="151">
          <cell r="A151" t="str">
            <v>3388a: Phải trả về cổ phần hóa</v>
          </cell>
        </row>
        <row r="152">
          <cell r="A152" t="str">
            <v>3388b: Các khoản phải trả, phải nộp khác</v>
          </cell>
        </row>
        <row r="153">
          <cell r="A153" t="str">
            <v>3388c:   Cổ tức, lợi nhuận phải trả</v>
          </cell>
        </row>
        <row r="154">
          <cell r="A154" t="str">
            <v>344a: Nhận ký quỹ, ký cược ngắn hạn</v>
          </cell>
        </row>
        <row r="155">
          <cell r="A155" t="str">
            <v>138x:   Dư có phải thu khác (TK 138)</v>
          </cell>
        </row>
        <row r="157">
          <cell r="A157" t="str">
            <v>3411a: Các khoản vay (Ngắn hạn)</v>
          </cell>
        </row>
        <row r="158">
          <cell r="A158" t="str">
            <v>3412a: Nợ thuê tài chính (Ngắn hạn)</v>
          </cell>
        </row>
        <row r="159">
          <cell r="A159" t="str">
            <v>3431a: Trái phiếu thường (Ngắn hạn)</v>
          </cell>
        </row>
        <row r="161">
          <cell r="A161" t="str">
            <v>3521a:    Dự phòng bảo hành sản phẩn, hàng hoá (ngắn hạn)</v>
          </cell>
        </row>
        <row r="162">
          <cell r="A162" t="str">
            <v>3522a:    Dự phòng bảo hành công trình xây dựng (ngắn hạn)</v>
          </cell>
        </row>
        <row r="163">
          <cell r="A163" t="str">
            <v>3523a:    Dự phòng tái cơ cấu doanh nghiệp (ngắn hạn)</v>
          </cell>
        </row>
        <row r="164">
          <cell r="A164" t="str">
            <v>3524a:    Dự phòng phải trả khác (ngắn hạn)</v>
          </cell>
        </row>
        <row r="166">
          <cell r="A166" t="str">
            <v>353:    Quỹ khen thưởng và phúc lợi</v>
          </cell>
        </row>
        <row r="167">
          <cell r="A167" t="str">
            <v>357:    Quỹ bình ổn giá</v>
          </cell>
        </row>
        <row r="168">
          <cell r="A168" t="str">
            <v>171b:  Giao dịch mua bán lại trái phiếu Chính phủ</v>
          </cell>
        </row>
        <row r="169">
          <cell r="A169" t="str">
            <v>331b:  Phải trả người bán dài hạn</v>
          </cell>
        </row>
        <row r="170">
          <cell r="A170" t="str">
            <v>131d: Người mua trả tiền trước dài hạn</v>
          </cell>
        </row>
        <row r="172">
          <cell r="A172" t="str">
            <v>335f:  Chi phí phải trả (Lãi vay dài hạn)</v>
          </cell>
        </row>
        <row r="173">
          <cell r="A173" t="str">
            <v>335g: Chi phí phải trả (Các khoản khác dài hạn)</v>
          </cell>
        </row>
        <row r="175">
          <cell r="A175" t="str">
            <v>3361: Phải trả nội bộ về vốn kinh doanh</v>
          </cell>
        </row>
        <row r="177">
          <cell r="A177" t="str">
            <v>3362b:   Phải trả nội bộ về chênh lệch tỷ giá (Dài hạn)</v>
          </cell>
        </row>
        <row r="178">
          <cell r="A178" t="str">
            <v>3363b:   Phải trả nội bộ chi phí đi vay đủ điều kiện vốn hoá (Dài hạn)</v>
          </cell>
        </row>
        <row r="179">
          <cell r="A179" t="str">
            <v>3368b:   Phải trả nội bộ khác (Dài hạn)</v>
          </cell>
        </row>
        <row r="181">
          <cell r="A181" t="str">
            <v>3387b: Doanh thu chưa thực hiện dài hạn</v>
          </cell>
        </row>
        <row r="183">
          <cell r="A183" t="str">
            <v>344b: Nhận ký quỹ, ký cược dài hạn</v>
          </cell>
        </row>
        <row r="184">
          <cell r="A184" t="str">
            <v>338x:   Phải trả dài hạn khác</v>
          </cell>
        </row>
        <row r="186">
          <cell r="A186" t="str">
            <v>3411b: Các khoản vay (Dài hạn)</v>
          </cell>
        </row>
        <row r="187">
          <cell r="A187" t="str">
            <v>3412b: Nợ thuê tài chính (Dài hạn)</v>
          </cell>
        </row>
        <row r="188">
          <cell r="A188" t="str">
            <v>3431b: Trái phiếu thường (Dài hạn)</v>
          </cell>
        </row>
        <row r="190">
          <cell r="A190" t="str">
            <v>3432b: Trái phiếu chuyển đổi (Dài hạn)</v>
          </cell>
        </row>
        <row r="191">
          <cell r="A191" t="str">
            <v>41112b: Cổ phiếu ưu đãi</v>
          </cell>
        </row>
        <row r="193">
          <cell r="A193" t="str">
            <v>347a: Thuế thu nhập hoãn lại phải trả phát sinh từ các khoản chênh lệch tạm thời chịu thuế</v>
          </cell>
        </row>
        <row r="194">
          <cell r="A194" t="str">
            <v>347b: Khoản hoàn nhập thuế thu nhập hoãn lại phải trả đã được ghi nhận từ các năm trước</v>
          </cell>
        </row>
        <row r="196">
          <cell r="A196" t="str">
            <v>3521b:    Dự phòng bảo hành sản phẩn, hàng hoá (dài hạn)</v>
          </cell>
        </row>
        <row r="197">
          <cell r="A197" t="str">
            <v>3522b:    Dự phòng bảo hành công trình xây dựng (dài hạn)</v>
          </cell>
        </row>
        <row r="198">
          <cell r="A198" t="str">
            <v>3523b:    Dự phòng tái cơ cấu doanh nghiệp (dài hạn)</v>
          </cell>
        </row>
        <row r="199">
          <cell r="A199" t="str">
            <v>3524b:    Dự phòng phải trả khác (dài hạn)</v>
          </cell>
        </row>
        <row r="201">
          <cell r="A201" t="str">
            <v>356:   Quỹ phát triển khoa học và công nghệ</v>
          </cell>
        </row>
        <row r="203">
          <cell r="A203" t="str">
            <v>41111: Cổ phiếu phổ thông có quyền biểu quyết</v>
          </cell>
        </row>
        <row r="204">
          <cell r="A204" t="str">
            <v>41112a: Cổ phiếu ưu đãi</v>
          </cell>
        </row>
        <row r="206">
          <cell r="A206" t="str">
            <v>4112: Thặng dư vốn cổ phần</v>
          </cell>
        </row>
        <row r="207">
          <cell r="A207" t="str">
            <v>4113: Quyền chọn chuyển đổi trái phiếu</v>
          </cell>
        </row>
        <row r="208">
          <cell r="A208" t="str">
            <v>4118: Vốn khác của chủ sở hữu</v>
          </cell>
        </row>
        <row r="209">
          <cell r="A209" t="str">
            <v>419:   Cổ phiếu quỹ</v>
          </cell>
        </row>
        <row r="210">
          <cell r="A210" t="str">
            <v>412:   Chênh lệch đánh giá lại tài sản</v>
          </cell>
        </row>
        <row r="211">
          <cell r="A211" t="str">
            <v>413:   Chênh lệch tỷ giá hối đoái</v>
          </cell>
        </row>
        <row r="212">
          <cell r="A212" t="str">
            <v>414:   Quỹ đầu tư phát triển</v>
          </cell>
        </row>
        <row r="213">
          <cell r="A213" t="str">
            <v>417:   Quỹ hỗ trợ sắp xếp doanh nghiệp</v>
          </cell>
        </row>
        <row r="214">
          <cell r="A214" t="str">
            <v>418:   Quỹ khác thuộc vốn chủ sở hữu</v>
          </cell>
        </row>
        <row r="216">
          <cell r="A216" t="str">
            <v>4211:   LNST chưa phân phối lũy kế đến cuối kỳ trước</v>
          </cell>
        </row>
        <row r="217">
          <cell r="A217" t="str">
            <v>4212:   LNST chưa phân phối kỳ này</v>
          </cell>
        </row>
        <row r="219">
          <cell r="A219" t="str">
            <v>441:   Nguồn vốn đầu tư XDCB</v>
          </cell>
        </row>
        <row r="220">
          <cell r="A220" t="str">
            <v>429: Lợi ích của cổ đông không kiểm soát</v>
          </cell>
        </row>
        <row r="222">
          <cell r="A222" t="str">
            <v>461:   Nguồn kinh phí sự nghiệp</v>
          </cell>
        </row>
        <row r="223">
          <cell r="A223" t="str">
            <v>161:   Chi sự nghiệp</v>
          </cell>
        </row>
        <row r="225">
          <cell r="A225" t="str">
            <v>466:   Nguồn kinh phí đã hình thành TSCĐ</v>
          </cell>
        </row>
        <row r="226">
          <cell r="A226" t="str">
            <v>TỔNG CỘNG NGUỒN VỐN</v>
          </cell>
        </row>
        <row r="227">
          <cell r="A227" t="str">
            <v>KIỂM TRA CÂN ĐỐI</v>
          </cell>
        </row>
        <row r="228">
          <cell r="A228" t="str">
            <v>5111: Doanh thu bán hàng hóa</v>
          </cell>
        </row>
        <row r="229">
          <cell r="A229" t="str">
            <v>5112: Doanh thu bán thành phẩm</v>
          </cell>
        </row>
        <row r="230">
          <cell r="A230" t="str">
            <v>5113: Doanh thu cung cấp dịch vụ</v>
          </cell>
        </row>
        <row r="231">
          <cell r="A231" t="str">
            <v>511x: Doanh thu hợp đồng xây dựng</v>
          </cell>
        </row>
        <row r="232">
          <cell r="A232" t="str">
            <v>5118: Doanh thu khác</v>
          </cell>
        </row>
        <row r="234">
          <cell r="A234" t="str">
            <v>5211: Chiết khấu thương mại</v>
          </cell>
        </row>
        <row r="235">
          <cell r="A235" t="str">
            <v>5212: Giảm giá hàng bán</v>
          </cell>
        </row>
        <row r="236">
          <cell r="A236" t="str">
            <v>5213:   Hàng bán bị trả lại</v>
          </cell>
        </row>
        <row r="238">
          <cell r="A238" t="str">
            <v>632a: Giá vốn của hàng hóa đã bán</v>
          </cell>
        </row>
        <row r="239">
          <cell r="A239" t="str">
            <v>632b: Giá vốn của thành phẩm đã bán</v>
          </cell>
        </row>
        <row r="240">
          <cell r="A240" t="str">
            <v>632c: Giá vốn của dịch vụ đã cung cấp</v>
          </cell>
        </row>
        <row r="241">
          <cell r="A241" t="str">
            <v>632d: Giá vốn hợp đồng xây dựng</v>
          </cell>
        </row>
        <row r="242">
          <cell r="A242" t="str">
            <v>632e: Giá trị còn lại, chi phí nhượng bán, thanh lý của BĐS đầu tư đã bán</v>
          </cell>
        </row>
        <row r="243">
          <cell r="A243" t="str">
            <v>632f: Chi phí kinh doanh bất động sản đầu tư</v>
          </cell>
        </row>
        <row r="244">
          <cell r="A244" t="str">
            <v>632g: Giá trị hàng tồn kho mất mát trong kỳ</v>
          </cell>
        </row>
        <row r="245">
          <cell r="A245" t="str">
            <v>632h: Giá trị từng loại hàng tồn kho hao hụt ngoài định mức</v>
          </cell>
        </row>
        <row r="246">
          <cell r="A246" t="str">
            <v>632i: Các khoản chi phí vượt mức bình thường khác được tính trực tiếp vào giá vốn</v>
          </cell>
        </row>
        <row r="247">
          <cell r="A247" t="str">
            <v>632k: Dự phòng giảm giá hàng tồn kho</v>
          </cell>
        </row>
        <row r="248">
          <cell r="A248" t="str">
            <v>632l: Các khoản ghi giảm giá vốn hàng bán</v>
          </cell>
        </row>
        <row r="250">
          <cell r="A250" t="str">
            <v>515a: Lãi tiền gửi, tiền cho vay</v>
          </cell>
        </row>
        <row r="251">
          <cell r="A251" t="str">
            <v>515b: Lãi bán các khoản đầu tư</v>
          </cell>
        </row>
        <row r="252">
          <cell r="A252" t="str">
            <v>515c: Cổ tức, lợi nhuận được chia</v>
          </cell>
        </row>
        <row r="253">
          <cell r="A253" t="str">
            <v>515e: Lãi chênh lệch tỷ giá</v>
          </cell>
        </row>
        <row r="254">
          <cell r="A254" t="str">
            <v>515f: Lãi bán hàng trả chậm, chiết khấu thanh toán</v>
          </cell>
        </row>
        <row r="255">
          <cell r="A255" t="str">
            <v>515g: Doanh thu hoạt động tài chính khác</v>
          </cell>
        </row>
        <row r="257">
          <cell r="A257" t="str">
            <v>635a: Lãi tiền vay</v>
          </cell>
        </row>
        <row r="258">
          <cell r="A258" t="str">
            <v>635b: Chiết khấu thanh toán, lãi bán hàng trả chậm</v>
          </cell>
        </row>
        <row r="259">
          <cell r="A259" t="str">
            <v>635c: Lỗ do thanh lý các khoản đầu tư tài chính</v>
          </cell>
        </row>
        <row r="260">
          <cell r="A260" t="str">
            <v>635d: Lỗ chênh lệch tỷ giá</v>
          </cell>
        </row>
        <row r="261">
          <cell r="A261" t="str">
            <v>635e: Dự phòng giảm giá chứng khoán kinh doanh và tổn thất đầu tư</v>
          </cell>
        </row>
        <row r="262">
          <cell r="A262" t="str">
            <v>635f: Các khoản ghi giảm chi phí tài chính</v>
          </cell>
        </row>
        <row r="263">
          <cell r="A263" t="str">
            <v>635g: Chi phí tài chính khác</v>
          </cell>
        </row>
        <row r="265">
          <cell r="A265" t="str">
            <v>24:   Phần lợi nhuận hoặc lỗ trong công ty liên kết, liên doanh</v>
          </cell>
        </row>
        <row r="266">
          <cell r="A266" t="str">
            <v>641:   Chi phí bán hàng</v>
          </cell>
        </row>
        <row r="267">
          <cell r="A267" t="str">
            <v>642:   Chi phí quản lý doanh nghiệp</v>
          </cell>
        </row>
        <row r="268">
          <cell r="A268" t="str">
            <v>711:   Thu nhập khác</v>
          </cell>
        </row>
        <row r="269">
          <cell r="A269" t="str">
            <v>811:   Chi phí khác</v>
          </cell>
        </row>
        <row r="270">
          <cell r="A270" t="str">
            <v>8211: Chi phí thuế TNDN hiện hành</v>
          </cell>
        </row>
        <row r="272">
          <cell r="A272" t="str">
            <v>8212a: Chi phí thuế thu nhập doanh nghiệp hoãn lại phát sinh từ các khoản chênh lệch tạm thời chịu thuế</v>
          </cell>
        </row>
        <row r="273">
          <cell r="A273" t="str">
            <v>8212b: Chi phí thuế thu nhập doanh nghiệp hoãn lại phát sinh từ việc hoàn nhập tài sản thuế thu nhập hoãn lại</v>
          </cell>
        </row>
        <row r="274">
          <cell r="A274" t="str">
            <v>8212c: Thu nhập thuế thu nhập doanh nghiệp hoãn lại phát sinh từ các khoản chênh lệch tạm thời được khấu trừ</v>
          </cell>
        </row>
        <row r="275">
          <cell r="A275" t="str">
            <v>8212d: Thu nhập thuế thu nhập doanh nghiệp hoãn lại phát sinh từ các khoản lỗ tính thuế và ưu đãi thuế chưa sử dụng</v>
          </cell>
        </row>
        <row r="276">
          <cell r="A276" t="str">
            <v>8212e: Thu nhập thuế thu nhập doanh nghiệp hoãn lại phát sinh từ việc hoàn nhập thuế thu nhập hoãn lại phải trả</v>
          </cell>
        </row>
        <row r="278">
          <cell r="A278" t="str">
            <v>841:   Lợi ích của cổ đông không kiểm soát</v>
          </cell>
        </row>
        <row r="279">
          <cell r="A279" t="str">
            <v>911:   Lợi nhuận sau thuế của công ty mẹ</v>
          </cell>
        </row>
      </sheetData>
      <sheetData sheetId="3" refreshError="1">
        <row r="114">
          <cell r="A114" t="str">
            <v>Không</v>
          </cell>
          <cell r="C114" t="str">
            <v xml:space="preserve">D100    TIỀN VÀ CÁC KHOẢN TƯƠNG ĐƯƠNG TIỀN </v>
          </cell>
        </row>
        <row r="115">
          <cell r="C115" t="str">
            <v>D200    ĐẦU TƯ TÀI CHÍNH NGẮN HẠN VÀ DÀI HẠN</v>
          </cell>
        </row>
        <row r="116">
          <cell r="C116" t="str">
            <v>D300    PHẢI THU KHÁCH HÀNG NGẮN HẠN VÀ DÀI HẠN</v>
          </cell>
        </row>
        <row r="117">
          <cell r="C117" t="str">
            <v>D400    PHẢI THU NỘI BỘ VÀ PHẢI THU KHÁC NGẮN HẠN VÀ DÀI HẠN</v>
          </cell>
        </row>
        <row r="118">
          <cell r="C118" t="str">
            <v>D500    HÀNG TỒN KHO; CH PHÍ SXKD DÀI HẠN</v>
          </cell>
        </row>
        <row r="119">
          <cell r="C119" t="str">
            <v>D600    CHI PHÍ TRẢ TRƯỚC &amp; TÀI SẢN KHÁC NGẮN HẠN, DÀI HẠN</v>
          </cell>
        </row>
        <row r="120">
          <cell r="C120" t="str">
            <v>D700    TSCĐ HỮU HÌNH, VÔ HÌNH, XDCB DỞ DANG VÀ BẤT ĐỘNG SẢN ĐẦU TƯ</v>
          </cell>
        </row>
        <row r="121">
          <cell r="C121" t="str">
            <v>D800    TSCĐ THUÊ TÀI CHÍNH</v>
          </cell>
        </row>
        <row r="122">
          <cell r="C122" t="str">
            <v>E100    VAY VÀ NỢ NGẮN HẠN VÀ DÀI HẠN</v>
          </cell>
        </row>
        <row r="123">
          <cell r="C123" t="str">
            <v>E200    PHẢI TRẢ NHÀ CUNG CẤP NGẮN HẠN VÀ DÀI HẠN</v>
          </cell>
        </row>
        <row r="124">
          <cell r="C124" t="str">
            <v xml:space="preserve">E300    THUẾ VÀ CÁC KHOẢN PHẢI NỘP NHÀ NƯỚC  </v>
          </cell>
        </row>
        <row r="125">
          <cell r="C125" t="str">
            <v>E400     PHẢI TRẢ NGƯỜI LAO ĐỘNG, CÁC KHOẢN TRÍCH THEO LƯƠNG</v>
          </cell>
        </row>
        <row r="126">
          <cell r="C126" t="str">
            <v>E500     CHI PHÍ PHẢI TRẢ NGẮN HẠN VÀ DÀI HẠN; DỰ PHÒNG PHẢI TRẢ</v>
          </cell>
        </row>
        <row r="127">
          <cell r="C127" t="str">
            <v>E600     PHẢI TRẢ NỘI BỘ VÀ PHẢI TRẢ KHÁC NGẮN HẠN VÀ DÀI HẠN</v>
          </cell>
        </row>
        <row r="128">
          <cell r="C128" t="str">
            <v xml:space="preserve">F100    VỐN  CHỦ SỞ HỮU </v>
          </cell>
        </row>
        <row r="129">
          <cell r="C129" t="str">
            <v>F200     CỔ PHIẾU QUỸ</v>
          </cell>
        </row>
        <row r="130">
          <cell r="C130" t="str">
            <v>F300     NGUỒN KINH PHÍ</v>
          </cell>
        </row>
        <row r="131">
          <cell r="C131" t="str">
            <v>F400     TÀI KHOẢN NGOẠI BẢNG CÂN ĐỐI KẾ TOÁN</v>
          </cell>
        </row>
        <row r="132">
          <cell r="C132" t="str">
            <v>G100    DOANH THU</v>
          </cell>
        </row>
        <row r="133">
          <cell r="C133" t="str">
            <v>G200    GIÁ VỐN HÀNG BÁN</v>
          </cell>
        </row>
        <row r="134">
          <cell r="C134" t="str">
            <v>G300    CHI PHÍ BÁN HÀNG</v>
          </cell>
        </row>
        <row r="135">
          <cell r="C135" t="str">
            <v>G400    CHI PHÍ QUẢN LÝ DOANH NGHIỆP</v>
          </cell>
        </row>
        <row r="136">
          <cell r="C136" t="str">
            <v>G500     DOANH THU VÀ CHI PHÍ HOẠT ĐỘNG TÀI CHÍNH</v>
          </cell>
        </row>
        <row r="137">
          <cell r="C137" t="str">
            <v>G600    THU NHẬP VÀ CHI PHÍ KHÁC</v>
          </cell>
        </row>
        <row r="138">
          <cell r="C138" t="str">
            <v>G700    LÃI TRÊN CỔ PHIẾU</v>
          </cell>
        </row>
        <row r="139">
          <cell r="C139" t="str">
            <v>G800    CHI PHÍ THUẾ</v>
          </cell>
        </row>
      </sheetData>
      <sheetData sheetId="4" refreshError="1">
        <row r="11">
          <cell r="D11">
            <v>0</v>
          </cell>
          <cell r="E11">
            <v>0</v>
          </cell>
        </row>
      </sheetData>
      <sheetData sheetId="5" refreshError="1">
        <row r="6">
          <cell r="F6">
            <v>0</v>
          </cell>
          <cell r="G6">
            <v>0</v>
          </cell>
        </row>
      </sheetData>
      <sheetData sheetId="6" refreshError="1"/>
      <sheetData sheetId="7" refreshError="1">
        <row r="11">
          <cell r="D11">
            <v>0</v>
          </cell>
          <cell r="E11">
            <v>0</v>
          </cell>
        </row>
      </sheetData>
      <sheetData sheetId="8" refreshError="1">
        <row r="6">
          <cell r="F6">
            <v>0</v>
          </cell>
          <cell r="G6">
            <v>0.2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ventories sumary D540A"/>
      <sheetName val="related parties D540B"/>
      <sheetName val="TH NXT D541_151"/>
      <sheetName val="TH NXT D541_152"/>
      <sheetName val="TH NXT D541_153"/>
      <sheetName val="TH NXT D541_154"/>
      <sheetName val="TH NXT D541_155"/>
      <sheetName val="TH NXT D541_156"/>
      <sheetName val="TH NXT D541_157"/>
      <sheetName val=" test1-tham du KK D541B"/>
      <sheetName val="test2-khong tham du KK D541C"/>
      <sheetName val="Kiem tra gia (BQ) D541D"/>
      <sheetName val="Kiem tra gia (FIFO) D541E"/>
      <sheetName val="Kiem tra gia SPDD D541F"/>
      <sheetName val="THDU TK159 D542A"/>
      <sheetName val="Phan tich lai gop D542B"/>
      <sheetName val="uoc tinh du phong D542C"/>
      <sheetName val="late cut off D543A"/>
      <sheetName val="early cut off D543B"/>
      <sheetName val="bat thuong D5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03"/>
  <sheetViews>
    <sheetView view="pageBreakPreview" topLeftCell="A76" zoomScale="85" zoomScaleSheetLayoutView="85" workbookViewId="0">
      <selection activeCell="Q83" sqref="Q83"/>
    </sheetView>
  </sheetViews>
  <sheetFormatPr defaultRowHeight="14.25"/>
  <cols>
    <col min="1" max="1" width="5.25" customWidth="1"/>
    <col min="2" max="2" width="39.375" customWidth="1"/>
    <col min="3" max="3" width="0.875" customWidth="1"/>
    <col min="4" max="4" width="6.875" customWidth="1"/>
    <col min="5" max="5" width="0.75" customWidth="1"/>
    <col min="6" max="6" width="8.25" customWidth="1"/>
    <col min="7" max="7" width="0.25" customWidth="1"/>
    <col min="8" max="8" width="20.25" hidden="1" customWidth="1"/>
    <col min="9" max="9" width="19.875" style="346" customWidth="1"/>
    <col min="10" max="10" width="19.125" customWidth="1"/>
    <col min="13" max="13" width="12.875" customWidth="1"/>
  </cols>
  <sheetData>
    <row r="1" spans="1:10">
      <c r="A1" s="152" t="s">
        <v>0</v>
      </c>
      <c r="B1" s="152"/>
      <c r="C1" s="152"/>
      <c r="D1" s="153"/>
      <c r="E1" s="153"/>
      <c r="F1" s="154"/>
      <c r="G1" s="154"/>
      <c r="H1" s="175"/>
      <c r="I1" s="326"/>
      <c r="J1" s="326" t="s">
        <v>1</v>
      </c>
    </row>
    <row r="2" spans="1:10">
      <c r="A2" s="155" t="s">
        <v>2</v>
      </c>
      <c r="B2" s="156"/>
      <c r="C2" s="156"/>
      <c r="D2" s="156"/>
      <c r="E2" s="156"/>
      <c r="F2" s="157"/>
      <c r="G2" s="157"/>
      <c r="H2" s="157"/>
      <c r="I2" s="327"/>
      <c r="J2" s="327" t="s">
        <v>183</v>
      </c>
    </row>
    <row r="3" spans="1:10">
      <c r="A3" s="155"/>
      <c r="B3" s="156"/>
      <c r="C3" s="156"/>
      <c r="D3" s="156"/>
      <c r="E3" s="156"/>
      <c r="F3" s="157"/>
      <c r="G3" s="157"/>
      <c r="H3" s="157"/>
      <c r="I3" s="328"/>
      <c r="J3" s="328" t="s">
        <v>184</v>
      </c>
    </row>
    <row r="4" spans="1:10">
      <c r="A4" s="158"/>
      <c r="B4" s="159"/>
      <c r="C4" s="159"/>
      <c r="D4" s="160"/>
      <c r="E4" s="160"/>
      <c r="F4" s="159"/>
      <c r="G4" s="159"/>
      <c r="H4" s="159"/>
      <c r="I4" s="329"/>
      <c r="J4" s="329" t="s">
        <v>78</v>
      </c>
    </row>
    <row r="5" spans="1:10">
      <c r="A5" s="161" t="s">
        <v>76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>
      <c r="A6" s="161" t="s">
        <v>239</v>
      </c>
      <c r="B6" s="161"/>
      <c r="C6" s="161"/>
      <c r="D6" s="161"/>
      <c r="E6" s="161"/>
      <c r="F6" s="161"/>
      <c r="G6" s="161"/>
      <c r="H6" s="161"/>
      <c r="I6" s="161"/>
      <c r="J6" s="161"/>
    </row>
    <row r="7" spans="1:10">
      <c r="A7" s="162"/>
      <c r="B7" s="128"/>
      <c r="C7" s="128"/>
      <c r="D7" s="163"/>
      <c r="E7" s="163"/>
      <c r="F7" s="128"/>
      <c r="G7" s="128"/>
      <c r="H7" s="176"/>
      <c r="I7" s="330" t="s">
        <v>5</v>
      </c>
      <c r="J7" s="176"/>
    </row>
    <row r="8" spans="1:10" s="395" customFormat="1" ht="27">
      <c r="A8" s="164" t="s">
        <v>77</v>
      </c>
      <c r="B8" s="388"/>
      <c r="C8" s="389"/>
      <c r="D8" s="390" t="s">
        <v>7</v>
      </c>
      <c r="E8" s="391"/>
      <c r="F8" s="392" t="s">
        <v>8</v>
      </c>
      <c r="G8" s="393"/>
      <c r="H8" s="394">
        <v>42461</v>
      </c>
      <c r="I8" s="394">
        <v>42551</v>
      </c>
      <c r="J8" s="394">
        <v>42461</v>
      </c>
    </row>
    <row r="9" spans="1:10">
      <c r="A9" s="169"/>
      <c r="B9" s="170">
        <v>1</v>
      </c>
      <c r="C9" s="171"/>
      <c r="D9" s="172">
        <v>2</v>
      </c>
      <c r="E9" s="173"/>
      <c r="F9" s="174">
        <v>3</v>
      </c>
      <c r="G9" s="170"/>
      <c r="H9" s="177">
        <v>4</v>
      </c>
      <c r="I9" s="177">
        <v>5</v>
      </c>
      <c r="J9" s="177">
        <v>4</v>
      </c>
    </row>
    <row r="10" spans="1:10">
      <c r="A10" s="112" t="s">
        <v>79</v>
      </c>
      <c r="B10" s="178" t="s">
        <v>80</v>
      </c>
      <c r="C10" s="179"/>
      <c r="D10" s="180">
        <v>100</v>
      </c>
      <c r="E10" s="181"/>
      <c r="F10" s="182"/>
      <c r="G10" s="183"/>
      <c r="H10" s="191">
        <f>H12+H15+H21+H25</f>
        <v>352562866069</v>
      </c>
      <c r="I10" s="331">
        <f>I12+I15+I21+I25</f>
        <v>421824719014</v>
      </c>
      <c r="J10" s="191">
        <f>J12+J15+J21+J25</f>
        <v>352562866069</v>
      </c>
    </row>
    <row r="11" spans="1:10">
      <c r="A11" s="117"/>
      <c r="B11" s="184" t="s">
        <v>81</v>
      </c>
      <c r="C11" s="185"/>
      <c r="D11" s="120"/>
      <c r="E11" s="121"/>
      <c r="F11" s="117"/>
      <c r="G11" s="186"/>
      <c r="H11" s="192"/>
      <c r="I11" s="125"/>
      <c r="J11" s="192"/>
    </row>
    <row r="12" spans="1:10">
      <c r="A12" s="112" t="s">
        <v>82</v>
      </c>
      <c r="B12" s="178" t="s">
        <v>83</v>
      </c>
      <c r="C12" s="179"/>
      <c r="D12" s="187">
        <v>110</v>
      </c>
      <c r="E12" s="188"/>
      <c r="F12" s="122" t="s">
        <v>75</v>
      </c>
      <c r="G12" s="123"/>
      <c r="H12" s="191">
        <f>H13</f>
        <v>35024643857</v>
      </c>
      <c r="I12" s="331">
        <f>I13</f>
        <v>36603858297</v>
      </c>
      <c r="J12" s="191">
        <f>J13</f>
        <v>35024643857</v>
      </c>
    </row>
    <row r="13" spans="1:10">
      <c r="A13" s="189" t="s">
        <v>13</v>
      </c>
      <c r="B13" s="119" t="s">
        <v>84</v>
      </c>
      <c r="C13" s="190"/>
      <c r="D13" s="120" t="s">
        <v>85</v>
      </c>
      <c r="E13" s="121"/>
      <c r="F13" s="122"/>
      <c r="G13" s="123"/>
      <c r="H13" s="192">
        <v>35024643857</v>
      </c>
      <c r="I13" s="125">
        <v>36603858297</v>
      </c>
      <c r="J13" s="192">
        <v>35024643857</v>
      </c>
    </row>
    <row r="14" spans="1:10">
      <c r="A14" s="117"/>
      <c r="B14" s="119"/>
      <c r="C14" s="190"/>
      <c r="D14" s="120"/>
      <c r="E14" s="121"/>
      <c r="F14" s="122"/>
      <c r="G14" s="123"/>
      <c r="H14" s="192"/>
      <c r="I14" s="125"/>
      <c r="J14" s="192"/>
    </row>
    <row r="15" spans="1:10">
      <c r="A15" s="112" t="s">
        <v>86</v>
      </c>
      <c r="B15" s="178" t="s">
        <v>87</v>
      </c>
      <c r="C15" s="179"/>
      <c r="D15" s="187">
        <v>130</v>
      </c>
      <c r="E15" s="188"/>
      <c r="F15" s="122"/>
      <c r="G15" s="123"/>
      <c r="H15" s="191">
        <f>SUM(H16:H19)</f>
        <v>66423678315</v>
      </c>
      <c r="I15" s="331">
        <f>SUM(I16:I19)</f>
        <v>107066209651</v>
      </c>
      <c r="J15" s="191">
        <f>SUM(J16:J19)</f>
        <v>66423678315</v>
      </c>
    </row>
    <row r="16" spans="1:10">
      <c r="A16" s="189" t="s">
        <v>13</v>
      </c>
      <c r="B16" s="150" t="s">
        <v>88</v>
      </c>
      <c r="C16" s="190"/>
      <c r="D16" s="120" t="s">
        <v>89</v>
      </c>
      <c r="E16" s="188"/>
      <c r="F16" s="122">
        <v>6</v>
      </c>
      <c r="G16" s="123"/>
      <c r="H16" s="192">
        <f>55752308672-94312320</f>
        <v>55657996352</v>
      </c>
      <c r="I16" s="125">
        <v>79906643714</v>
      </c>
      <c r="J16" s="192">
        <f>55752308672-94312320</f>
        <v>55657996352</v>
      </c>
    </row>
    <row r="17" spans="1:10">
      <c r="A17" s="189" t="s">
        <v>16</v>
      </c>
      <c r="B17" s="119" t="s">
        <v>90</v>
      </c>
      <c r="C17" s="190"/>
      <c r="D17" s="120" t="s">
        <v>91</v>
      </c>
      <c r="E17" s="121"/>
      <c r="F17" s="122"/>
      <c r="G17" s="123"/>
      <c r="H17" s="192">
        <v>4378682868</v>
      </c>
      <c r="I17" s="125">
        <v>18296461620</v>
      </c>
      <c r="J17" s="192">
        <v>4378682868</v>
      </c>
    </row>
    <row r="18" spans="1:10">
      <c r="A18" s="193" t="s">
        <v>27</v>
      </c>
      <c r="B18" s="150" t="s">
        <v>92</v>
      </c>
      <c r="C18" s="190"/>
      <c r="D18" s="120">
        <v>136</v>
      </c>
      <c r="E18" s="121"/>
      <c r="F18" s="122">
        <v>7</v>
      </c>
      <c r="G18" s="123"/>
      <c r="H18" s="192">
        <v>8906334500</v>
      </c>
      <c r="I18" s="125">
        <v>11375619872</v>
      </c>
      <c r="J18" s="192">
        <v>8906334500</v>
      </c>
    </row>
    <row r="19" spans="1:10">
      <c r="A19" s="193" t="s">
        <v>30</v>
      </c>
      <c r="B19" s="150" t="s">
        <v>93</v>
      </c>
      <c r="C19" s="190"/>
      <c r="D19" s="120">
        <v>137</v>
      </c>
      <c r="E19" s="121"/>
      <c r="F19" s="122">
        <v>8</v>
      </c>
      <c r="G19" s="123"/>
      <c r="H19" s="192">
        <v>-2519335405</v>
      </c>
      <c r="I19" s="125">
        <v>-2512515555</v>
      </c>
      <c r="J19" s="192">
        <v>-2519335405</v>
      </c>
    </row>
    <row r="20" spans="1:10">
      <c r="A20" s="189"/>
      <c r="B20" s="119"/>
      <c r="C20" s="190"/>
      <c r="D20" s="120"/>
      <c r="E20" s="121"/>
      <c r="F20" s="122"/>
      <c r="G20" s="123"/>
      <c r="H20" s="192"/>
      <c r="I20" s="125"/>
      <c r="J20" s="192"/>
    </row>
    <row r="21" spans="1:10">
      <c r="A21" s="112" t="s">
        <v>94</v>
      </c>
      <c r="B21" s="178" t="s">
        <v>95</v>
      </c>
      <c r="C21" s="179"/>
      <c r="D21" s="187">
        <v>140</v>
      </c>
      <c r="E21" s="188"/>
      <c r="F21" s="122">
        <v>9</v>
      </c>
      <c r="G21" s="123"/>
      <c r="H21" s="191">
        <f>H22+H23</f>
        <v>248194283689</v>
      </c>
      <c r="I21" s="331">
        <f>I22+I23</f>
        <v>275809063396</v>
      </c>
      <c r="J21" s="191">
        <f>J22+J23</f>
        <v>248194283689</v>
      </c>
    </row>
    <row r="22" spans="1:10">
      <c r="A22" s="189" t="s">
        <v>13</v>
      </c>
      <c r="B22" s="119" t="s">
        <v>95</v>
      </c>
      <c r="C22" s="190"/>
      <c r="D22" s="120" t="s">
        <v>96</v>
      </c>
      <c r="E22" s="121"/>
      <c r="F22" s="122"/>
      <c r="G22" s="123"/>
      <c r="H22" s="192">
        <v>249906813337</v>
      </c>
      <c r="I22" s="125">
        <v>277339074054</v>
      </c>
      <c r="J22" s="192">
        <v>249906813337</v>
      </c>
    </row>
    <row r="23" spans="1:10">
      <c r="A23" s="189" t="s">
        <v>16</v>
      </c>
      <c r="B23" s="119" t="s">
        <v>240</v>
      </c>
      <c r="C23" s="190"/>
      <c r="D23" s="120" t="s">
        <v>97</v>
      </c>
      <c r="E23" s="121"/>
      <c r="F23" s="122"/>
      <c r="G23" s="123"/>
      <c r="H23" s="192">
        <v>-1712529648</v>
      </c>
      <c r="I23" s="125">
        <v>-1530010658</v>
      </c>
      <c r="J23" s="192">
        <v>-1712529648</v>
      </c>
    </row>
    <row r="24" spans="1:10">
      <c r="A24" s="189"/>
      <c r="B24" s="119"/>
      <c r="C24" s="190"/>
      <c r="D24" s="120"/>
      <c r="E24" s="121"/>
      <c r="F24" s="122"/>
      <c r="G24" s="123"/>
      <c r="H24" s="192"/>
      <c r="I24" s="125"/>
      <c r="J24" s="192"/>
    </row>
    <row r="25" spans="1:10">
      <c r="A25" s="112" t="s">
        <v>98</v>
      </c>
      <c r="B25" s="178" t="s">
        <v>99</v>
      </c>
      <c r="C25" s="179"/>
      <c r="D25" s="187">
        <v>150</v>
      </c>
      <c r="E25" s="188"/>
      <c r="F25" s="122"/>
      <c r="G25" s="123"/>
      <c r="H25" s="191">
        <f>H27+H28</f>
        <v>2920260208</v>
      </c>
      <c r="I25" s="331">
        <f>I27+I28</f>
        <v>2345587670</v>
      </c>
      <c r="J25" s="191">
        <f>J27+J28</f>
        <v>2920260208</v>
      </c>
    </row>
    <row r="26" spans="1:10">
      <c r="A26" s="189" t="s">
        <v>13</v>
      </c>
      <c r="B26" s="119" t="s">
        <v>100</v>
      </c>
      <c r="C26" s="190"/>
      <c r="D26" s="120" t="s">
        <v>101</v>
      </c>
      <c r="E26" s="121"/>
      <c r="F26" s="122"/>
      <c r="G26" s="123"/>
      <c r="H26" s="192"/>
      <c r="I26" s="125"/>
      <c r="J26" s="192"/>
    </row>
    <row r="27" spans="1:10">
      <c r="A27" s="189" t="s">
        <v>16</v>
      </c>
      <c r="B27" s="119" t="s">
        <v>102</v>
      </c>
      <c r="C27" s="190"/>
      <c r="D27" s="120" t="s">
        <v>103</v>
      </c>
      <c r="E27" s="121"/>
      <c r="F27" s="122"/>
      <c r="G27" s="123"/>
      <c r="H27" s="192">
        <v>2379301264</v>
      </c>
      <c r="I27" s="125">
        <v>2322503318</v>
      </c>
      <c r="J27" s="192">
        <v>2379301264</v>
      </c>
    </row>
    <row r="28" spans="1:10">
      <c r="A28" s="189" t="s">
        <v>19</v>
      </c>
      <c r="B28" s="119" t="s">
        <v>104</v>
      </c>
      <c r="C28" s="190"/>
      <c r="D28" s="120">
        <v>153</v>
      </c>
      <c r="E28" s="121"/>
      <c r="F28" s="122" t="s">
        <v>39</v>
      </c>
      <c r="G28" s="123"/>
      <c r="H28" s="192">
        <v>540958944</v>
      </c>
      <c r="I28" s="125">
        <v>23084352</v>
      </c>
      <c r="J28" s="192">
        <v>540958944</v>
      </c>
    </row>
    <row r="29" spans="1:10">
      <c r="A29" s="189"/>
      <c r="B29" s="119"/>
      <c r="C29" s="190"/>
      <c r="D29" s="120"/>
      <c r="E29" s="121"/>
      <c r="F29" s="122"/>
      <c r="G29" s="123"/>
      <c r="H29" s="192"/>
      <c r="I29" s="125"/>
      <c r="J29" s="192"/>
    </row>
    <row r="30" spans="1:10">
      <c r="A30" s="112" t="s">
        <v>105</v>
      </c>
      <c r="B30" s="178" t="s">
        <v>106</v>
      </c>
      <c r="C30" s="179"/>
      <c r="D30" s="180">
        <v>200</v>
      </c>
      <c r="E30" s="181"/>
      <c r="F30" s="122"/>
      <c r="G30" s="123"/>
      <c r="H30" s="197">
        <f>H32+H35+H41+H44+H47</f>
        <v>63218669533</v>
      </c>
      <c r="I30" s="332">
        <f>I32+I35+I41+I44+I47</f>
        <v>64036314454</v>
      </c>
      <c r="J30" s="197">
        <f>J32+J35+J41+J44+J47</f>
        <v>63218669533</v>
      </c>
    </row>
    <row r="31" spans="1:10">
      <c r="A31" s="189"/>
      <c r="B31" s="194" t="s">
        <v>107</v>
      </c>
      <c r="C31" s="195"/>
      <c r="D31" s="120"/>
      <c r="E31" s="121"/>
      <c r="F31" s="122"/>
      <c r="G31" s="123"/>
      <c r="H31" s="192"/>
      <c r="I31" s="125"/>
      <c r="J31" s="192"/>
    </row>
    <row r="32" spans="1:10">
      <c r="A32" s="196" t="s">
        <v>82</v>
      </c>
      <c r="B32" s="194" t="s">
        <v>108</v>
      </c>
      <c r="C32" s="195"/>
      <c r="D32" s="187">
        <v>210</v>
      </c>
      <c r="E32" s="188"/>
      <c r="F32" s="122"/>
      <c r="G32" s="123"/>
      <c r="H32" s="191">
        <f>H33</f>
        <v>10000000</v>
      </c>
      <c r="I32" s="331">
        <f>I33</f>
        <v>10000000</v>
      </c>
      <c r="J32" s="191">
        <f>J33</f>
        <v>10000000</v>
      </c>
    </row>
    <row r="33" spans="1:13">
      <c r="A33" s="189" t="s">
        <v>27</v>
      </c>
      <c r="B33" s="198" t="s">
        <v>109</v>
      </c>
      <c r="C33" s="199"/>
      <c r="D33" s="120">
        <v>216</v>
      </c>
      <c r="E33" s="121"/>
      <c r="F33" s="122"/>
      <c r="G33" s="123"/>
      <c r="H33" s="192">
        <v>10000000</v>
      </c>
      <c r="I33" s="125">
        <v>10000000</v>
      </c>
      <c r="J33" s="192">
        <v>10000000</v>
      </c>
    </row>
    <row r="34" spans="1:13">
      <c r="A34" s="189"/>
      <c r="B34" s="119"/>
      <c r="C34" s="190"/>
      <c r="D34" s="120"/>
      <c r="E34" s="121"/>
      <c r="F34" s="122"/>
      <c r="G34" s="123"/>
      <c r="H34" s="192"/>
      <c r="I34" s="125"/>
      <c r="J34" s="192"/>
    </row>
    <row r="35" spans="1:13">
      <c r="A35" s="196" t="s">
        <v>110</v>
      </c>
      <c r="B35" s="178" t="s">
        <v>111</v>
      </c>
      <c r="C35" s="179"/>
      <c r="D35" s="187">
        <v>220</v>
      </c>
      <c r="E35" s="188"/>
      <c r="F35" s="122"/>
      <c r="G35" s="123"/>
      <c r="H35" s="197">
        <f>H36</f>
        <v>54967200664</v>
      </c>
      <c r="I35" s="332">
        <f>I36</f>
        <v>55162549543</v>
      </c>
      <c r="J35" s="197">
        <f>J36</f>
        <v>54967200664</v>
      </c>
    </row>
    <row r="36" spans="1:13">
      <c r="A36" s="189" t="s">
        <v>13</v>
      </c>
      <c r="B36" s="119" t="s">
        <v>112</v>
      </c>
      <c r="C36" s="190"/>
      <c r="D36" s="120">
        <v>221</v>
      </c>
      <c r="E36" s="121"/>
      <c r="F36" s="122">
        <v>10</v>
      </c>
      <c r="G36" s="123"/>
      <c r="H36" s="192">
        <v>54967200664</v>
      </c>
      <c r="I36" s="125">
        <v>55162549543</v>
      </c>
      <c r="J36" s="192">
        <v>54967200664</v>
      </c>
    </row>
    <row r="37" spans="1:13" ht="15">
      <c r="A37" s="200" t="s">
        <v>113</v>
      </c>
      <c r="B37" s="201" t="s">
        <v>114</v>
      </c>
      <c r="C37" s="202"/>
      <c r="D37" s="203" t="s">
        <v>115</v>
      </c>
      <c r="E37" s="204"/>
      <c r="F37" s="205"/>
      <c r="G37" s="206"/>
      <c r="H37" s="207">
        <v>219003371230</v>
      </c>
      <c r="I37" s="333">
        <v>220095217400</v>
      </c>
      <c r="J37" s="207">
        <v>219003371230</v>
      </c>
    </row>
    <row r="38" spans="1:13" ht="15">
      <c r="A38" s="200" t="s">
        <v>113</v>
      </c>
      <c r="B38" s="201" t="s">
        <v>116</v>
      </c>
      <c r="C38" s="202"/>
      <c r="D38" s="203" t="s">
        <v>117</v>
      </c>
      <c r="E38" s="204"/>
      <c r="F38" s="205"/>
      <c r="G38" s="206"/>
      <c r="H38" s="207">
        <v>-164036170566</v>
      </c>
      <c r="I38" s="333">
        <v>-164932667857</v>
      </c>
      <c r="J38" s="207">
        <v>-164036170566</v>
      </c>
    </row>
    <row r="39" spans="1:13">
      <c r="A39" s="200"/>
      <c r="B39" s="201"/>
      <c r="C39" s="202"/>
      <c r="D39" s="203"/>
      <c r="E39" s="204"/>
      <c r="F39" s="122"/>
      <c r="G39" s="123"/>
      <c r="H39" s="192"/>
      <c r="I39" s="125"/>
      <c r="J39" s="192"/>
    </row>
    <row r="40" spans="1:13">
      <c r="A40" s="200"/>
      <c r="B40" s="201"/>
      <c r="C40" s="202"/>
      <c r="D40" s="203"/>
      <c r="E40" s="204"/>
      <c r="F40" s="122"/>
      <c r="G40" s="123"/>
      <c r="H40" s="192"/>
      <c r="I40" s="125"/>
      <c r="J40" s="192"/>
    </row>
    <row r="41" spans="1:13">
      <c r="A41" s="196" t="s">
        <v>94</v>
      </c>
      <c r="B41" s="208" t="s">
        <v>118</v>
      </c>
      <c r="C41" s="179"/>
      <c r="D41" s="187">
        <v>240</v>
      </c>
      <c r="E41" s="204"/>
      <c r="F41" s="122"/>
      <c r="G41" s="123"/>
      <c r="H41" s="197"/>
      <c r="I41" s="332"/>
      <c r="J41" s="197"/>
    </row>
    <row r="42" spans="1:13">
      <c r="A42" s="189" t="s">
        <v>16</v>
      </c>
      <c r="B42" s="209" t="s">
        <v>119</v>
      </c>
      <c r="C42" s="210"/>
      <c r="D42" s="120">
        <v>242</v>
      </c>
      <c r="E42" s="204"/>
      <c r="F42" s="122"/>
      <c r="G42" s="123"/>
      <c r="H42" s="192"/>
      <c r="I42" s="125"/>
      <c r="J42" s="192"/>
    </row>
    <row r="43" spans="1:13">
      <c r="A43" s="211"/>
      <c r="B43" s="201"/>
      <c r="C43" s="202"/>
      <c r="D43" s="203"/>
      <c r="E43" s="204"/>
      <c r="F43" s="122"/>
      <c r="G43" s="123"/>
      <c r="H43" s="192"/>
      <c r="I43" s="125"/>
      <c r="J43" s="192"/>
    </row>
    <row r="44" spans="1:13">
      <c r="A44" s="196" t="s">
        <v>98</v>
      </c>
      <c r="B44" s="178" t="s">
        <v>120</v>
      </c>
      <c r="C44" s="179"/>
      <c r="D44" s="187">
        <v>250</v>
      </c>
      <c r="E44" s="188"/>
      <c r="F44" s="122">
        <v>11</v>
      </c>
      <c r="G44" s="123"/>
      <c r="H44" s="191">
        <f>H45</f>
        <v>5036175662</v>
      </c>
      <c r="I44" s="331">
        <f>I45</f>
        <v>5145282399</v>
      </c>
      <c r="J44" s="191">
        <f>J45</f>
        <v>5036175662</v>
      </c>
    </row>
    <row r="45" spans="1:13">
      <c r="A45" s="189" t="s">
        <v>16</v>
      </c>
      <c r="B45" s="198" t="s">
        <v>121</v>
      </c>
      <c r="C45" s="199"/>
      <c r="D45" s="120" t="s">
        <v>122</v>
      </c>
      <c r="E45" s="121"/>
      <c r="F45" s="122"/>
      <c r="G45" s="123"/>
      <c r="H45" s="192">
        <v>5036175662</v>
      </c>
      <c r="I45" s="125">
        <v>5145282399</v>
      </c>
      <c r="J45" s="192">
        <v>5036175662</v>
      </c>
      <c r="M45" s="267">
        <f>I51-I95</f>
        <v>0</v>
      </c>
    </row>
    <row r="46" spans="1:13">
      <c r="A46" s="189"/>
      <c r="B46" s="119"/>
      <c r="C46" s="190"/>
      <c r="D46" s="120"/>
      <c r="E46" s="121"/>
      <c r="F46" s="122"/>
      <c r="G46" s="123"/>
      <c r="H46" s="192"/>
      <c r="I46" s="125"/>
      <c r="J46" s="192"/>
    </row>
    <row r="47" spans="1:13">
      <c r="A47" s="196" t="s">
        <v>123</v>
      </c>
      <c r="B47" s="178" t="s">
        <v>124</v>
      </c>
      <c r="C47" s="179"/>
      <c r="D47" s="187">
        <v>260</v>
      </c>
      <c r="E47" s="188"/>
      <c r="F47" s="122"/>
      <c r="G47" s="123"/>
      <c r="H47" s="197">
        <f>H48+H49</f>
        <v>3205293207</v>
      </c>
      <c r="I47" s="332">
        <f>I48+I49</f>
        <v>3718482512</v>
      </c>
      <c r="J47" s="197">
        <f>J48+J49</f>
        <v>3205293207</v>
      </c>
    </row>
    <row r="48" spans="1:13">
      <c r="A48" s="189" t="s">
        <v>13</v>
      </c>
      <c r="B48" s="198" t="s">
        <v>125</v>
      </c>
      <c r="C48" s="199"/>
      <c r="D48" s="120" t="s">
        <v>126</v>
      </c>
      <c r="E48" s="121"/>
      <c r="F48" s="122">
        <v>12</v>
      </c>
      <c r="G48" s="123"/>
      <c r="H48" s="192">
        <v>2850175662</v>
      </c>
      <c r="I48" s="125">
        <v>3063974249</v>
      </c>
      <c r="J48" s="192">
        <v>2850175662</v>
      </c>
    </row>
    <row r="49" spans="1:10">
      <c r="A49" s="189" t="s">
        <v>16</v>
      </c>
      <c r="B49" s="212" t="s">
        <v>127</v>
      </c>
      <c r="C49" s="213"/>
      <c r="D49" s="120" t="s">
        <v>128</v>
      </c>
      <c r="E49" s="121"/>
      <c r="F49" s="122">
        <v>13</v>
      </c>
      <c r="G49" s="123"/>
      <c r="H49" s="192">
        <v>355117545</v>
      </c>
      <c r="I49" s="125">
        <v>654508263</v>
      </c>
      <c r="J49" s="192">
        <v>355117545</v>
      </c>
    </row>
    <row r="50" spans="1:10">
      <c r="A50" s="214"/>
      <c r="B50" s="215"/>
      <c r="C50" s="119"/>
      <c r="D50" s="120"/>
      <c r="E50" s="121"/>
      <c r="F50" s="122"/>
      <c r="G50" s="123"/>
      <c r="H50" s="192"/>
      <c r="I50" s="125"/>
      <c r="J50" s="192"/>
    </row>
    <row r="51" spans="1:10">
      <c r="A51" s="216" t="s">
        <v>129</v>
      </c>
      <c r="B51" s="217"/>
      <c r="C51" s="169"/>
      <c r="D51" s="218">
        <v>270</v>
      </c>
      <c r="E51" s="219"/>
      <c r="F51" s="220"/>
      <c r="G51" s="221"/>
      <c r="H51" s="239">
        <f>H10+H30</f>
        <v>415781535602</v>
      </c>
      <c r="I51" s="334">
        <f>I10+I30</f>
        <v>485861033468</v>
      </c>
      <c r="J51" s="239">
        <f>J10+J30</f>
        <v>415781535602</v>
      </c>
    </row>
    <row r="52" spans="1:10">
      <c r="A52" s="222"/>
      <c r="B52" s="162"/>
      <c r="C52" s="162"/>
      <c r="D52" s="223"/>
      <c r="E52" s="223"/>
      <c r="F52" s="162"/>
      <c r="G52" s="162"/>
      <c r="H52" s="240"/>
      <c r="I52" s="335"/>
      <c r="J52" s="240"/>
    </row>
    <row r="53" spans="1:10">
      <c r="A53" s="224" t="s">
        <v>0</v>
      </c>
      <c r="B53" s="225"/>
      <c r="C53" s="225"/>
      <c r="D53" s="226"/>
      <c r="E53" s="226"/>
      <c r="F53" s="225"/>
      <c r="G53" s="225"/>
      <c r="H53" s="241"/>
      <c r="I53" s="336"/>
      <c r="J53" s="396" t="s">
        <v>1</v>
      </c>
    </row>
    <row r="54" spans="1:10">
      <c r="A54" s="227" t="s">
        <v>2</v>
      </c>
      <c r="B54" s="228"/>
      <c r="C54" s="228"/>
      <c r="D54" s="229"/>
      <c r="E54" s="229"/>
      <c r="F54" s="228"/>
      <c r="G54" s="228"/>
      <c r="H54" s="242"/>
      <c r="I54" s="337"/>
      <c r="J54" s="397" t="str">
        <f>J2</f>
        <v>cho kỳ hoạt động từ ngày 01/04/2016</v>
      </c>
    </row>
    <row r="55" spans="1:10">
      <c r="A55" s="230"/>
      <c r="B55" s="231"/>
      <c r="C55" s="231"/>
      <c r="D55" s="231"/>
      <c r="E55" s="231"/>
      <c r="F55" s="231"/>
      <c r="G55" s="231"/>
      <c r="H55" s="243"/>
      <c r="I55" s="356"/>
      <c r="J55" s="398" t="str">
        <f>J3</f>
        <v>đến ngày 30/06/2016</v>
      </c>
    </row>
    <row r="56" spans="1:10">
      <c r="A56" s="232"/>
      <c r="B56" s="233"/>
      <c r="C56" s="233"/>
      <c r="D56" s="233"/>
      <c r="E56" s="233"/>
      <c r="F56" s="233"/>
      <c r="G56" s="233"/>
      <c r="H56" s="244"/>
      <c r="I56" s="336"/>
      <c r="J56" s="396" t="s">
        <v>78</v>
      </c>
    </row>
    <row r="57" spans="1:10">
      <c r="A57" s="413" t="s">
        <v>130</v>
      </c>
      <c r="B57" s="413"/>
      <c r="C57" s="413"/>
      <c r="D57" s="413"/>
      <c r="E57" s="413"/>
      <c r="F57" s="413"/>
      <c r="G57" s="413"/>
      <c r="H57" s="413"/>
      <c r="I57" s="413"/>
      <c r="J57" s="413"/>
    </row>
    <row r="58" spans="1:10">
      <c r="A58" s="234"/>
      <c r="B58" s="234"/>
      <c r="C58" s="234"/>
      <c r="D58" s="234"/>
      <c r="E58" s="234"/>
      <c r="F58" s="234"/>
      <c r="G58" s="234"/>
      <c r="H58" s="245"/>
      <c r="I58" s="338"/>
      <c r="J58" s="338" t="s">
        <v>5</v>
      </c>
    </row>
    <row r="59" spans="1:10" ht="27">
      <c r="A59" s="235" t="s">
        <v>131</v>
      </c>
      <c r="B59" s="165"/>
      <c r="C59" s="166"/>
      <c r="D59" s="236" t="s">
        <v>7</v>
      </c>
      <c r="E59" s="168"/>
      <c r="F59" s="167" t="s">
        <v>8</v>
      </c>
      <c r="G59" s="168"/>
      <c r="H59" s="246">
        <f>H8</f>
        <v>42461</v>
      </c>
      <c r="I59" s="339">
        <f>I8</f>
        <v>42551</v>
      </c>
      <c r="J59" s="246">
        <f>J8</f>
        <v>42461</v>
      </c>
    </row>
    <row r="60" spans="1:10">
      <c r="A60" s="237"/>
      <c r="B60" s="170">
        <v>1</v>
      </c>
      <c r="C60" s="171"/>
      <c r="D60" s="171">
        <v>2</v>
      </c>
      <c r="E60" s="170"/>
      <c r="F60" s="174">
        <v>3</v>
      </c>
      <c r="G60" s="170"/>
      <c r="H60" s="247">
        <v>4</v>
      </c>
      <c r="I60" s="340">
        <v>5</v>
      </c>
      <c r="J60" s="247">
        <v>4</v>
      </c>
    </row>
    <row r="61" spans="1:10">
      <c r="A61" s="189"/>
      <c r="B61" s="186"/>
      <c r="C61" s="162"/>
      <c r="D61" s="223"/>
      <c r="E61" s="238"/>
      <c r="F61" s="117"/>
      <c r="G61" s="186"/>
      <c r="H61" s="248"/>
      <c r="I61" s="341"/>
      <c r="J61" s="248"/>
    </row>
    <row r="62" spans="1:10">
      <c r="A62" s="112" t="s">
        <v>132</v>
      </c>
      <c r="B62" s="178" t="s">
        <v>133</v>
      </c>
      <c r="C62" s="179"/>
      <c r="D62" s="187">
        <v>300</v>
      </c>
      <c r="E62" s="188"/>
      <c r="F62" s="122"/>
      <c r="G62" s="123"/>
      <c r="H62" s="191">
        <f>H64+H76</f>
        <v>239692583023</v>
      </c>
      <c r="I62" s="331">
        <f>I64+I76</f>
        <v>308989325299</v>
      </c>
      <c r="J62" s="191">
        <f>J64+J76</f>
        <v>239692583023</v>
      </c>
    </row>
    <row r="63" spans="1:10">
      <c r="A63" s="189"/>
      <c r="B63" s="178"/>
      <c r="C63" s="179"/>
      <c r="D63" s="187"/>
      <c r="E63" s="188"/>
      <c r="F63" s="122"/>
      <c r="G63" s="123"/>
      <c r="H63" s="192"/>
      <c r="I63" s="125"/>
      <c r="J63" s="192"/>
    </row>
    <row r="64" spans="1:10">
      <c r="A64" s="112" t="s">
        <v>82</v>
      </c>
      <c r="B64" s="178" t="s">
        <v>134</v>
      </c>
      <c r="C64" s="179"/>
      <c r="D64" s="187">
        <v>310</v>
      </c>
      <c r="E64" s="188"/>
      <c r="F64" s="122"/>
      <c r="G64" s="123"/>
      <c r="H64" s="191">
        <f>SUM(H65:H74)</f>
        <v>237180183023</v>
      </c>
      <c r="I64" s="331">
        <f>SUM(I65:I74)</f>
        <v>305939625299</v>
      </c>
      <c r="J64" s="191">
        <f>SUM(J65:J74)</f>
        <v>237180183023</v>
      </c>
    </row>
    <row r="65" spans="1:10">
      <c r="A65" s="189" t="s">
        <v>13</v>
      </c>
      <c r="B65" s="150" t="s">
        <v>135</v>
      </c>
      <c r="C65" s="190"/>
      <c r="D65" s="120" t="s">
        <v>136</v>
      </c>
      <c r="E65" s="121"/>
      <c r="F65" s="122">
        <v>14</v>
      </c>
      <c r="G65" s="123"/>
      <c r="H65" s="192">
        <v>42306841987</v>
      </c>
      <c r="I65" s="125">
        <v>68567898248</v>
      </c>
      <c r="J65" s="192">
        <v>42306841987</v>
      </c>
    </row>
    <row r="66" spans="1:10">
      <c r="A66" s="193" t="s">
        <v>16</v>
      </c>
      <c r="B66" s="119" t="s">
        <v>137</v>
      </c>
      <c r="C66" s="190"/>
      <c r="D66" s="120" t="s">
        <v>138</v>
      </c>
      <c r="E66" s="121"/>
      <c r="F66" s="122"/>
      <c r="G66" s="123"/>
      <c r="H66" s="192">
        <v>5846339382</v>
      </c>
      <c r="I66" s="125">
        <v>35037279474</v>
      </c>
      <c r="J66" s="192">
        <v>5846339382</v>
      </c>
    </row>
    <row r="67" spans="1:10">
      <c r="A67" s="189" t="s">
        <v>19</v>
      </c>
      <c r="B67" s="119" t="s">
        <v>139</v>
      </c>
      <c r="C67" s="190"/>
      <c r="D67" s="120" t="s">
        <v>140</v>
      </c>
      <c r="E67" s="121"/>
      <c r="F67" s="122" t="s">
        <v>141</v>
      </c>
      <c r="G67" s="123"/>
      <c r="H67" s="192">
        <v>2624886030</v>
      </c>
      <c r="I67" s="125">
        <v>3414703635</v>
      </c>
      <c r="J67" s="192">
        <v>2624886030</v>
      </c>
    </row>
    <row r="68" spans="1:10">
      <c r="A68" s="193" t="s">
        <v>22</v>
      </c>
      <c r="B68" s="119" t="s">
        <v>142</v>
      </c>
      <c r="C68" s="190"/>
      <c r="D68" s="120" t="s">
        <v>143</v>
      </c>
      <c r="E68" s="121"/>
      <c r="F68" s="122"/>
      <c r="G68" s="123"/>
      <c r="H68" s="192">
        <v>17170000100</v>
      </c>
      <c r="I68" s="125">
        <v>23752563667</v>
      </c>
      <c r="J68" s="192">
        <v>17170000100</v>
      </c>
    </row>
    <row r="69" spans="1:10">
      <c r="A69" s="189" t="s">
        <v>25</v>
      </c>
      <c r="B69" s="119" t="s">
        <v>144</v>
      </c>
      <c r="C69" s="190"/>
      <c r="D69" s="120" t="s">
        <v>145</v>
      </c>
      <c r="E69" s="121"/>
      <c r="F69" s="122" t="s">
        <v>146</v>
      </c>
      <c r="G69" s="123"/>
      <c r="H69" s="192">
        <v>12775001</v>
      </c>
      <c r="I69" s="125">
        <v>337809330</v>
      </c>
      <c r="J69" s="192">
        <v>12775001</v>
      </c>
    </row>
    <row r="70" spans="1:10">
      <c r="A70" s="193" t="s">
        <v>34</v>
      </c>
      <c r="B70" s="150" t="s">
        <v>147</v>
      </c>
      <c r="C70" s="210"/>
      <c r="D70" s="120" t="s">
        <v>148</v>
      </c>
      <c r="E70" s="121"/>
      <c r="F70" s="122" t="s">
        <v>149</v>
      </c>
      <c r="G70" s="123"/>
      <c r="H70" s="192">
        <v>735454546</v>
      </c>
      <c r="I70" s="125">
        <v>1972328749</v>
      </c>
      <c r="J70" s="192">
        <v>735454546</v>
      </c>
    </row>
    <row r="71" spans="1:10">
      <c r="A71" s="193" t="s">
        <v>37</v>
      </c>
      <c r="B71" s="150" t="s">
        <v>150</v>
      </c>
      <c r="C71" s="210"/>
      <c r="D71" s="120">
        <v>319</v>
      </c>
      <c r="E71" s="121"/>
      <c r="F71" s="122" t="s">
        <v>151</v>
      </c>
      <c r="G71" s="123"/>
      <c r="H71" s="192">
        <v>4470885022</v>
      </c>
      <c r="I71" s="125">
        <v>4273310201</v>
      </c>
      <c r="J71" s="192">
        <v>4470885022</v>
      </c>
    </row>
    <row r="72" spans="1:10">
      <c r="A72" s="193" t="s">
        <v>40</v>
      </c>
      <c r="B72" s="150" t="s">
        <v>152</v>
      </c>
      <c r="C72" s="210"/>
      <c r="D72" s="120">
        <v>320</v>
      </c>
      <c r="E72" s="121"/>
      <c r="F72" s="122" t="s">
        <v>29</v>
      </c>
      <c r="G72" s="123"/>
      <c r="H72" s="192">
        <v>163604240174</v>
      </c>
      <c r="I72" s="125">
        <v>163522768519</v>
      </c>
      <c r="J72" s="192">
        <v>163604240174</v>
      </c>
    </row>
    <row r="73" spans="1:10">
      <c r="A73" s="117" t="s">
        <v>42</v>
      </c>
      <c r="B73" s="150" t="s">
        <v>236</v>
      </c>
      <c r="C73" s="210"/>
      <c r="D73" s="120">
        <v>321</v>
      </c>
      <c r="E73" s="121"/>
      <c r="F73" s="122"/>
      <c r="G73" s="123"/>
      <c r="H73" s="192"/>
      <c r="I73" s="125">
        <v>4021500000</v>
      </c>
      <c r="J73" s="192"/>
    </row>
    <row r="74" spans="1:10">
      <c r="A74" s="117" t="s">
        <v>45</v>
      </c>
      <c r="B74" s="249" t="s">
        <v>153</v>
      </c>
      <c r="C74" s="210"/>
      <c r="D74" s="120">
        <v>322</v>
      </c>
      <c r="E74" s="121"/>
      <c r="F74" s="122"/>
      <c r="G74" s="123"/>
      <c r="H74" s="192">
        <v>408760781</v>
      </c>
      <c r="I74" s="125">
        <v>1039463476</v>
      </c>
      <c r="J74" s="192">
        <v>408760781</v>
      </c>
    </row>
    <row r="75" spans="1:10">
      <c r="A75" s="189"/>
      <c r="B75" s="119"/>
      <c r="C75" s="190"/>
      <c r="D75" s="120"/>
      <c r="E75" s="121"/>
      <c r="F75" s="122"/>
      <c r="G75" s="123"/>
      <c r="H75" s="192"/>
      <c r="I75" s="125"/>
      <c r="J75" s="192"/>
    </row>
    <row r="76" spans="1:10">
      <c r="A76" s="196" t="s">
        <v>110</v>
      </c>
      <c r="B76" s="178" t="s">
        <v>154</v>
      </c>
      <c r="C76" s="179"/>
      <c r="D76" s="187">
        <v>330</v>
      </c>
      <c r="E76" s="188"/>
      <c r="F76" s="122"/>
      <c r="G76" s="123"/>
      <c r="H76" s="191">
        <f>H77+H78</f>
        <v>2512400000</v>
      </c>
      <c r="I76" s="331">
        <f>I77+I78</f>
        <v>3049700000</v>
      </c>
      <c r="J76" s="191">
        <f>J77+J78</f>
        <v>2512400000</v>
      </c>
    </row>
    <row r="77" spans="1:10">
      <c r="A77" s="189" t="s">
        <v>30</v>
      </c>
      <c r="B77" s="150" t="s">
        <v>155</v>
      </c>
      <c r="C77" s="199"/>
      <c r="D77" s="120" t="s">
        <v>156</v>
      </c>
      <c r="E77" s="121"/>
      <c r="F77" s="122"/>
      <c r="G77" s="123"/>
      <c r="H77" s="192">
        <v>2302400000</v>
      </c>
      <c r="I77" s="125">
        <v>2839700000</v>
      </c>
      <c r="J77" s="192">
        <v>2302400000</v>
      </c>
    </row>
    <row r="78" spans="1:10">
      <c r="A78" s="250" t="s">
        <v>34</v>
      </c>
      <c r="B78" s="150" t="s">
        <v>157</v>
      </c>
      <c r="C78" s="199"/>
      <c r="D78" s="120">
        <v>338</v>
      </c>
      <c r="E78" s="121"/>
      <c r="F78" s="122"/>
      <c r="G78" s="123"/>
      <c r="H78" s="192">
        <v>210000000</v>
      </c>
      <c r="I78" s="125">
        <v>210000000</v>
      </c>
      <c r="J78" s="192">
        <v>210000000</v>
      </c>
    </row>
    <row r="79" spans="1:10">
      <c r="A79" s="193"/>
      <c r="B79" s="119"/>
      <c r="C79" s="190"/>
      <c r="D79" s="120"/>
      <c r="E79" s="121"/>
      <c r="F79" s="122"/>
      <c r="G79" s="123"/>
      <c r="H79" s="192"/>
      <c r="I79" s="125"/>
      <c r="J79" s="192"/>
    </row>
    <row r="80" spans="1:10">
      <c r="A80" s="112" t="s">
        <v>158</v>
      </c>
      <c r="B80" s="178" t="s">
        <v>159</v>
      </c>
      <c r="C80" s="179"/>
      <c r="D80" s="187">
        <v>400</v>
      </c>
      <c r="E80" s="188"/>
      <c r="F80" s="122"/>
      <c r="G80" s="123"/>
      <c r="H80" s="191">
        <f>H82</f>
        <v>176088952579</v>
      </c>
      <c r="I80" s="331">
        <f>I82</f>
        <v>176871708169</v>
      </c>
      <c r="J80" s="191">
        <f>J82</f>
        <v>176088952579</v>
      </c>
    </row>
    <row r="81" spans="1:13">
      <c r="A81" s="112"/>
      <c r="B81" s="251" t="s">
        <v>160</v>
      </c>
      <c r="C81" s="252"/>
      <c r="D81" s="187"/>
      <c r="E81" s="188"/>
      <c r="F81" s="122"/>
      <c r="G81" s="123"/>
      <c r="H81" s="191"/>
      <c r="I81" s="331"/>
      <c r="J81" s="191"/>
    </row>
    <row r="82" spans="1:13">
      <c r="A82" s="112" t="s">
        <v>82</v>
      </c>
      <c r="B82" s="178" t="s">
        <v>161</v>
      </c>
      <c r="C82" s="179"/>
      <c r="D82" s="187">
        <v>410</v>
      </c>
      <c r="E82" s="188"/>
      <c r="F82" s="122" t="s">
        <v>32</v>
      </c>
      <c r="G82" s="123"/>
      <c r="H82" s="256">
        <f>H83+H85+H86+H87+H88+H89+H92</f>
        <v>176088952579</v>
      </c>
      <c r="I82" s="342">
        <f>I83+I85+I86+I87+I88+I89+I92</f>
        <v>176871708169</v>
      </c>
      <c r="J82" s="256">
        <f>J83+J85+J86+J87+J88+J89+J92</f>
        <v>176088952579</v>
      </c>
    </row>
    <row r="83" spans="1:13">
      <c r="A83" s="189" t="s">
        <v>13</v>
      </c>
      <c r="B83" s="150" t="s">
        <v>162</v>
      </c>
      <c r="C83" s="210"/>
      <c r="D83" s="120" t="s">
        <v>163</v>
      </c>
      <c r="E83" s="121"/>
      <c r="F83" s="122"/>
      <c r="G83" s="123"/>
      <c r="H83" s="257">
        <v>62826020000</v>
      </c>
      <c r="I83" s="124">
        <v>62826020000</v>
      </c>
      <c r="J83" s="257">
        <v>62826020000</v>
      </c>
      <c r="M83" s="268">
        <f>I95-I51</f>
        <v>0</v>
      </c>
    </row>
    <row r="84" spans="1:13" ht="15">
      <c r="A84" s="253"/>
      <c r="B84" s="254" t="s">
        <v>164</v>
      </c>
      <c r="C84" s="255"/>
      <c r="D84" s="203" t="s">
        <v>165</v>
      </c>
      <c r="E84" s="121"/>
      <c r="F84" s="122"/>
      <c r="G84" s="206"/>
      <c r="H84" s="207">
        <v>62826020000</v>
      </c>
      <c r="I84" s="333">
        <v>62826020000</v>
      </c>
      <c r="J84" s="207">
        <v>62826020000</v>
      </c>
    </row>
    <row r="85" spans="1:13">
      <c r="A85" s="193" t="s">
        <v>16</v>
      </c>
      <c r="B85" s="198" t="s">
        <v>166</v>
      </c>
      <c r="C85" s="199"/>
      <c r="D85" s="120" t="s">
        <v>167</v>
      </c>
      <c r="E85" s="121"/>
      <c r="F85" s="122"/>
      <c r="G85" s="123"/>
      <c r="H85" s="192">
        <v>29335312000</v>
      </c>
      <c r="I85" s="125">
        <v>29335312000</v>
      </c>
      <c r="J85" s="192">
        <v>29335312000</v>
      </c>
    </row>
    <row r="86" spans="1:13">
      <c r="A86" s="193" t="s">
        <v>22</v>
      </c>
      <c r="B86" s="150" t="s">
        <v>168</v>
      </c>
      <c r="C86" s="199"/>
      <c r="D86" s="120" t="s">
        <v>169</v>
      </c>
      <c r="E86" s="121"/>
      <c r="F86" s="122"/>
      <c r="G86" s="123"/>
      <c r="H86" s="192">
        <v>26875859251</v>
      </c>
      <c r="I86" s="125">
        <v>33150337251</v>
      </c>
      <c r="J86" s="192">
        <v>26875859251</v>
      </c>
    </row>
    <row r="87" spans="1:13">
      <c r="A87" s="193" t="s">
        <v>25</v>
      </c>
      <c r="B87" s="198" t="s">
        <v>170</v>
      </c>
      <c r="C87" s="199"/>
      <c r="D87" s="120" t="s">
        <v>171</v>
      </c>
      <c r="E87" s="121"/>
      <c r="F87" s="122"/>
      <c r="G87" s="123"/>
      <c r="H87" s="192">
        <v>-9426753027</v>
      </c>
      <c r="I87" s="125">
        <v>-9426753027</v>
      </c>
      <c r="J87" s="192">
        <v>-9426753027</v>
      </c>
    </row>
    <row r="88" spans="1:13">
      <c r="A88" s="189" t="s">
        <v>34</v>
      </c>
      <c r="B88" s="119" t="s">
        <v>172</v>
      </c>
      <c r="C88" s="190"/>
      <c r="D88" s="120" t="s">
        <v>173</v>
      </c>
      <c r="E88" s="121"/>
      <c r="F88" s="122"/>
      <c r="G88" s="123"/>
      <c r="H88" s="192">
        <v>7014912642</v>
      </c>
      <c r="I88" s="125">
        <v>13744382627</v>
      </c>
      <c r="J88" s="192">
        <v>7014912642</v>
      </c>
    </row>
    <row r="89" spans="1:13">
      <c r="A89" s="189" t="s">
        <v>42</v>
      </c>
      <c r="B89" s="119" t="s">
        <v>174</v>
      </c>
      <c r="C89" s="190"/>
      <c r="D89" s="120">
        <v>421</v>
      </c>
      <c r="E89" s="121"/>
      <c r="F89" s="122"/>
      <c r="G89" s="123"/>
      <c r="H89" s="257">
        <f>H90+H91</f>
        <v>35357858962</v>
      </c>
      <c r="I89" s="124">
        <v>23005469573</v>
      </c>
      <c r="J89" s="257">
        <f>J90+J91</f>
        <v>35357858962</v>
      </c>
    </row>
    <row r="90" spans="1:13">
      <c r="A90" s="200" t="s">
        <v>113</v>
      </c>
      <c r="B90" s="258" t="s">
        <v>175</v>
      </c>
      <c r="C90" s="202"/>
      <c r="D90" s="203" t="s">
        <v>176</v>
      </c>
      <c r="E90" s="121"/>
      <c r="F90" s="122"/>
      <c r="G90" s="123"/>
      <c r="H90" s="207">
        <v>27139371258</v>
      </c>
      <c r="I90" s="333">
        <v>3795812175</v>
      </c>
      <c r="J90" s="207">
        <v>27139371258</v>
      </c>
    </row>
    <row r="91" spans="1:13">
      <c r="A91" s="200" t="s">
        <v>113</v>
      </c>
      <c r="B91" s="258" t="s">
        <v>177</v>
      </c>
      <c r="C91" s="202"/>
      <c r="D91" s="203" t="s">
        <v>178</v>
      </c>
      <c r="E91" s="121"/>
      <c r="F91" s="122"/>
      <c r="G91" s="123"/>
      <c r="H91" s="207">
        <v>8218487704</v>
      </c>
      <c r="I91" s="333">
        <v>19209657398</v>
      </c>
      <c r="J91" s="207">
        <v>8218487704</v>
      </c>
    </row>
    <row r="92" spans="1:13">
      <c r="A92" s="250" t="s">
        <v>48</v>
      </c>
      <c r="B92" s="249" t="s">
        <v>179</v>
      </c>
      <c r="C92" s="259"/>
      <c r="D92" s="120">
        <v>429</v>
      </c>
      <c r="E92" s="121"/>
      <c r="F92" s="122"/>
      <c r="G92" s="123"/>
      <c r="H92" s="192">
        <v>24105742751</v>
      </c>
      <c r="I92" s="125">
        <v>24236939745</v>
      </c>
      <c r="J92" s="192">
        <v>24105742751</v>
      </c>
    </row>
    <row r="93" spans="1:13">
      <c r="A93" s="189"/>
      <c r="B93" s="119"/>
      <c r="C93" s="190"/>
      <c r="D93" s="120"/>
      <c r="E93" s="121"/>
      <c r="F93" s="122"/>
      <c r="G93" s="123"/>
      <c r="H93" s="192"/>
      <c r="I93" s="125"/>
      <c r="J93" s="192"/>
    </row>
    <row r="94" spans="1:13">
      <c r="A94" s="119"/>
      <c r="B94" s="119"/>
      <c r="C94" s="190"/>
      <c r="D94" s="120"/>
      <c r="E94" s="121"/>
      <c r="F94" s="122"/>
      <c r="G94" s="123"/>
      <c r="H94" s="192"/>
      <c r="I94" s="125"/>
      <c r="J94" s="192"/>
    </row>
    <row r="95" spans="1:13">
      <c r="A95" s="260" t="s">
        <v>180</v>
      </c>
      <c r="B95" s="169"/>
      <c r="C95" s="169"/>
      <c r="D95" s="218">
        <v>440</v>
      </c>
      <c r="E95" s="219"/>
      <c r="F95" s="169"/>
      <c r="G95" s="261"/>
      <c r="H95" s="263">
        <f>H80+H62</f>
        <v>415781535602</v>
      </c>
      <c r="I95" s="343">
        <f>I80+I62</f>
        <v>485861033468</v>
      </c>
      <c r="J95" s="263">
        <f>J80+J62</f>
        <v>415781535602</v>
      </c>
    </row>
    <row r="96" spans="1:13">
      <c r="A96" s="162"/>
      <c r="B96" s="262"/>
      <c r="C96" s="128"/>
      <c r="D96" s="163"/>
      <c r="E96" s="163"/>
      <c r="F96" s="128"/>
      <c r="G96" s="128"/>
      <c r="H96" s="264" t="s">
        <v>39</v>
      </c>
      <c r="I96" s="344" t="s">
        <v>39</v>
      </c>
      <c r="J96" s="264" t="s">
        <v>39</v>
      </c>
      <c r="K96" s="384"/>
    </row>
    <row r="97" spans="1:11">
      <c r="A97" s="162"/>
      <c r="B97" s="128"/>
      <c r="C97" s="128"/>
      <c r="D97" s="163"/>
      <c r="E97" s="163"/>
      <c r="F97" s="128"/>
      <c r="G97" s="128"/>
      <c r="H97" s="151"/>
      <c r="I97" s="416" t="s">
        <v>185</v>
      </c>
      <c r="J97" s="416"/>
      <c r="K97" s="345"/>
    </row>
    <row r="98" spans="1:11" ht="15">
      <c r="A98" s="162"/>
      <c r="B98" s="265" t="s">
        <v>69</v>
      </c>
      <c r="C98" s="265"/>
      <c r="D98" s="265"/>
      <c r="E98" s="265"/>
      <c r="F98" s="265"/>
      <c r="G98" s="265"/>
      <c r="H98" s="414" t="s">
        <v>186</v>
      </c>
      <c r="I98" s="414"/>
      <c r="J98" s="414"/>
      <c r="K98" s="386"/>
    </row>
    <row r="99" spans="1:11">
      <c r="A99" s="162"/>
      <c r="B99" s="266"/>
      <c r="C99" s="266"/>
      <c r="D99" s="266"/>
      <c r="E99" s="266"/>
      <c r="F99" s="266"/>
      <c r="G99" s="266"/>
      <c r="H99" s="176"/>
      <c r="I99" s="176"/>
      <c r="J99" s="385"/>
      <c r="K99" s="385"/>
    </row>
    <row r="100" spans="1:11">
      <c r="A100" s="162"/>
      <c r="B100" s="266"/>
      <c r="C100" s="266"/>
      <c r="D100" s="266"/>
      <c r="E100" s="266"/>
      <c r="F100" s="266"/>
      <c r="G100" s="266"/>
      <c r="H100" s="176"/>
      <c r="I100" s="176"/>
      <c r="J100" s="385"/>
      <c r="K100" s="385" t="s">
        <v>181</v>
      </c>
    </row>
    <row r="101" spans="1:11">
      <c r="A101" s="162"/>
      <c r="B101" s="266"/>
      <c r="C101" s="266"/>
      <c r="D101" s="266"/>
      <c r="E101" s="266"/>
      <c r="F101" s="266"/>
      <c r="G101" s="266"/>
      <c r="H101" s="176"/>
      <c r="I101" s="176"/>
      <c r="J101" s="385"/>
      <c r="K101" s="385"/>
    </row>
    <row r="102" spans="1:11">
      <c r="A102" s="162"/>
      <c r="B102" s="266"/>
      <c r="C102" s="266"/>
      <c r="D102" s="266"/>
      <c r="E102" s="266"/>
      <c r="F102" s="266"/>
      <c r="G102" s="266"/>
      <c r="H102" s="176"/>
      <c r="I102" s="176"/>
      <c r="J102" s="385"/>
      <c r="K102" s="385"/>
    </row>
    <row r="103" spans="1:11">
      <c r="A103" s="162"/>
      <c r="B103" s="265" t="s">
        <v>70</v>
      </c>
      <c r="C103" s="265"/>
      <c r="D103" s="265"/>
      <c r="E103" s="265"/>
      <c r="F103" s="265"/>
      <c r="G103" s="265"/>
      <c r="H103" s="415" t="s">
        <v>241</v>
      </c>
      <c r="I103" s="415"/>
      <c r="J103" s="415"/>
      <c r="K103" s="387"/>
    </row>
  </sheetData>
  <mergeCells count="4">
    <mergeCell ref="A57:J57"/>
    <mergeCell ref="H98:J98"/>
    <mergeCell ref="H103:J103"/>
    <mergeCell ref="I97:J97"/>
  </mergeCells>
  <conditionalFormatting sqref="H96 J96">
    <cfRule type="expression" dxfId="2" priority="4" stopIfTrue="1">
      <formula>VALUE($J$157)&lt;&gt;0</formula>
    </cfRule>
  </conditionalFormatting>
  <conditionalFormatting sqref="I96">
    <cfRule type="expression" dxfId="1" priority="5" stopIfTrue="1">
      <formula>VALUE($K$157)&lt;&gt;0</formula>
    </cfRule>
  </conditionalFormatting>
  <pageMargins left="0.45" right="0.2" top="0.75" bottom="0.5" header="0.3" footer="0.3"/>
  <pageSetup paperSize="9" scale="88" orientation="portrait" verticalDpi="0" r:id="rId1"/>
  <rowBreaks count="1" manualBreakCount="1">
    <brk id="5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U65"/>
  <sheetViews>
    <sheetView view="pageBreakPreview" zoomScale="60" workbookViewId="0">
      <selection activeCell="M9" sqref="M9"/>
    </sheetView>
  </sheetViews>
  <sheetFormatPr defaultColWidth="9.125" defaultRowHeight="13.5" outlineLevelCol="1"/>
  <cols>
    <col min="1" max="1" width="3.875" style="29" customWidth="1"/>
    <col min="2" max="2" width="43.25" style="29" customWidth="1"/>
    <col min="3" max="3" width="0.875" style="29" customWidth="1"/>
    <col min="4" max="4" width="4.125" style="29" customWidth="1"/>
    <col min="5" max="5" width="0.875" style="29" customWidth="1"/>
    <col min="6" max="6" width="6.125" style="29" customWidth="1"/>
    <col min="7" max="7" width="0.375" style="29" customWidth="1"/>
    <col min="8" max="9" width="17.75" style="29" hidden="1" customWidth="1" outlineLevel="1"/>
    <col min="10" max="10" width="20.875" style="27" customWidth="1" collapsed="1"/>
    <col min="11" max="11" width="19.875" style="27" customWidth="1"/>
    <col min="12" max="12" width="21" style="27" customWidth="1"/>
    <col min="13" max="13" width="22.375" style="27" customWidth="1"/>
    <col min="14" max="14" width="20.75" style="27" hidden="1" customWidth="1"/>
    <col min="15" max="15" width="18" style="29" hidden="1" customWidth="1"/>
    <col min="16" max="17" width="19.25" style="29" hidden="1" customWidth="1"/>
    <col min="18" max="18" width="15.625" style="29" hidden="1" customWidth="1"/>
    <col min="19" max="19" width="14.875" style="29" customWidth="1"/>
    <col min="20" max="20" width="18.25" style="29" hidden="1" customWidth="1"/>
    <col min="21" max="21" width="13.125" style="29" hidden="1" customWidth="1"/>
    <col min="22" max="16384" width="9.125" style="29"/>
  </cols>
  <sheetData>
    <row r="1" spans="1:19" s="3" customFormat="1">
      <c r="A1" s="1" t="s">
        <v>0</v>
      </c>
      <c r="B1" s="1"/>
      <c r="C1" s="1"/>
      <c r="D1" s="2"/>
      <c r="E1" s="2"/>
      <c r="F1" s="1"/>
      <c r="G1" s="1"/>
      <c r="H1" s="1"/>
      <c r="I1" s="1"/>
      <c r="J1" s="1"/>
      <c r="M1" s="4" t="s">
        <v>1</v>
      </c>
      <c r="N1" s="5"/>
      <c r="O1" s="5"/>
      <c r="Q1" s="5"/>
    </row>
    <row r="2" spans="1:19" s="9" customFormat="1">
      <c r="A2" s="6" t="s">
        <v>2</v>
      </c>
      <c r="B2" s="7"/>
      <c r="C2" s="7"/>
      <c r="D2" s="8"/>
      <c r="E2" s="8"/>
      <c r="F2" s="7"/>
      <c r="G2" s="7"/>
      <c r="H2" s="7"/>
      <c r="I2" s="7"/>
      <c r="J2" s="6"/>
      <c r="M2" s="10" t="str">
        <f>CDKT!J2</f>
        <v>cho kỳ hoạt động từ ngày 01/04/2016</v>
      </c>
      <c r="N2" s="11"/>
      <c r="O2" s="12"/>
      <c r="Q2" s="12"/>
    </row>
    <row r="3" spans="1:19" s="11" customFormat="1">
      <c r="A3" s="6"/>
      <c r="B3" s="7"/>
      <c r="C3" s="7"/>
      <c r="D3" s="8"/>
      <c r="E3" s="8"/>
      <c r="F3" s="7"/>
      <c r="G3" s="7"/>
      <c r="H3" s="7"/>
      <c r="I3" s="7"/>
      <c r="J3" s="6"/>
      <c r="M3" s="10" t="str">
        <f>CDKT!J3</f>
        <v>đến ngày 30/06/2016</v>
      </c>
      <c r="O3" s="12"/>
      <c r="Q3" s="12"/>
    </row>
    <row r="4" spans="1:19" s="9" customFormat="1">
      <c r="A4" s="13"/>
      <c r="B4" s="14"/>
      <c r="C4" s="14"/>
      <c r="D4" s="15"/>
      <c r="E4" s="15"/>
      <c r="F4" s="14"/>
      <c r="G4" s="14"/>
      <c r="H4" s="14"/>
      <c r="I4" s="14"/>
      <c r="J4" s="13"/>
      <c r="M4" s="16"/>
      <c r="N4" s="11"/>
      <c r="O4" s="12"/>
      <c r="Q4" s="12"/>
    </row>
    <row r="5" spans="1:19" s="9" customFormat="1">
      <c r="A5" s="17"/>
      <c r="J5" s="18"/>
      <c r="K5" s="19"/>
      <c r="L5" s="19"/>
      <c r="M5" s="4" t="s">
        <v>3</v>
      </c>
      <c r="N5" s="18"/>
      <c r="O5" s="18"/>
      <c r="P5" s="18"/>
      <c r="Q5" s="18"/>
      <c r="R5" s="18"/>
    </row>
    <row r="6" spans="1:19" s="9" customFormat="1">
      <c r="A6" s="20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18"/>
      <c r="R6" s="18"/>
    </row>
    <row r="7" spans="1:19" s="9" customFormat="1">
      <c r="A7" s="22" t="s">
        <v>187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1"/>
      <c r="P7" s="21"/>
      <c r="Q7" s="18"/>
      <c r="R7" s="18"/>
    </row>
    <row r="8" spans="1:19">
      <c r="A8" s="417"/>
      <c r="B8" s="417"/>
      <c r="C8" s="24"/>
      <c r="D8" s="25"/>
      <c r="E8" s="25"/>
      <c r="F8" s="23"/>
      <c r="G8" s="23"/>
      <c r="H8" s="23"/>
      <c r="I8" s="23"/>
      <c r="J8" s="26"/>
      <c r="L8" s="28"/>
      <c r="M8" s="28" t="s">
        <v>5</v>
      </c>
    </row>
    <row r="9" spans="1:19" ht="40.5">
      <c r="A9" s="30"/>
      <c r="B9" s="31" t="s">
        <v>6</v>
      </c>
      <c r="C9" s="32"/>
      <c r="D9" s="33" t="s">
        <v>7</v>
      </c>
      <c r="E9" s="34"/>
      <c r="F9" s="35" t="s">
        <v>8</v>
      </c>
      <c r="G9" s="34"/>
      <c r="H9" s="36" t="s">
        <v>9</v>
      </c>
      <c r="I9" s="36" t="s">
        <v>10</v>
      </c>
      <c r="J9" s="37" t="s">
        <v>188</v>
      </c>
      <c r="K9" s="37" t="s">
        <v>189</v>
      </c>
      <c r="L9" s="37" t="s">
        <v>11</v>
      </c>
      <c r="M9" s="37" t="s">
        <v>12</v>
      </c>
      <c r="N9" s="38"/>
      <c r="O9" s="38" t="s">
        <v>237</v>
      </c>
      <c r="P9" s="29" t="s">
        <v>238</v>
      </c>
    </row>
    <row r="10" spans="1:19">
      <c r="A10" s="39"/>
      <c r="B10" s="40"/>
      <c r="C10" s="41"/>
      <c r="D10" s="42"/>
      <c r="E10" s="43"/>
      <c r="F10" s="39"/>
      <c r="G10" s="40"/>
      <c r="H10" s="44"/>
      <c r="I10" s="44"/>
      <c r="J10" s="45"/>
      <c r="K10" s="45"/>
      <c r="L10" s="45"/>
      <c r="M10" s="45"/>
    </row>
    <row r="11" spans="1:19">
      <c r="A11" s="46"/>
      <c r="B11" s="47"/>
      <c r="C11" s="48"/>
      <c r="D11" s="49"/>
      <c r="E11" s="50"/>
      <c r="F11" s="46"/>
      <c r="G11" s="47"/>
      <c r="H11" s="51"/>
      <c r="I11" s="51"/>
      <c r="J11" s="324"/>
      <c r="K11" s="324"/>
      <c r="L11" s="324"/>
      <c r="M11" s="52"/>
    </row>
    <row r="12" spans="1:19">
      <c r="A12" s="53" t="s">
        <v>13</v>
      </c>
      <c r="B12" s="54" t="s">
        <v>14</v>
      </c>
      <c r="C12" s="55"/>
      <c r="D12" s="56" t="s">
        <v>15</v>
      </c>
      <c r="E12" s="57"/>
      <c r="F12" s="58">
        <v>23</v>
      </c>
      <c r="G12" s="59"/>
      <c r="H12" s="60">
        <v>224874160740</v>
      </c>
      <c r="I12" s="60">
        <v>0</v>
      </c>
      <c r="J12" s="61">
        <v>284935907513</v>
      </c>
      <c r="K12" s="347">
        <v>224874160740</v>
      </c>
      <c r="L12" s="61">
        <v>558444773357</v>
      </c>
      <c r="M12" s="61">
        <v>439315043952</v>
      </c>
      <c r="N12" s="61"/>
      <c r="O12" s="61">
        <v>558444773357</v>
      </c>
      <c r="P12" s="62">
        <v>284935907513</v>
      </c>
      <c r="Q12" s="62"/>
      <c r="R12" s="63"/>
      <c r="S12" s="64"/>
    </row>
    <row r="13" spans="1:19" ht="15.75">
      <c r="A13" s="46"/>
      <c r="B13" s="65"/>
      <c r="C13" s="66"/>
      <c r="D13" s="67"/>
      <c r="E13" s="68"/>
      <c r="F13" s="58"/>
      <c r="G13" s="59"/>
      <c r="H13" s="69"/>
      <c r="I13" s="69"/>
      <c r="J13" s="70"/>
      <c r="K13" s="348"/>
      <c r="L13" s="70"/>
      <c r="M13" s="70"/>
      <c r="N13" s="70"/>
      <c r="O13" s="61"/>
      <c r="P13" s="62"/>
      <c r="Q13" s="71"/>
      <c r="R13" s="63"/>
    </row>
    <row r="14" spans="1:19">
      <c r="A14" s="72" t="s">
        <v>16</v>
      </c>
      <c r="B14" s="73" t="s">
        <v>17</v>
      </c>
      <c r="C14" s="74"/>
      <c r="D14" s="75" t="s">
        <v>18</v>
      </c>
      <c r="E14" s="76"/>
      <c r="F14" s="58">
        <v>23</v>
      </c>
      <c r="G14" s="77"/>
      <c r="H14" s="78">
        <v>1836958159</v>
      </c>
      <c r="I14" s="78">
        <v>0</v>
      </c>
      <c r="J14" s="79">
        <v>673528210</v>
      </c>
      <c r="K14" s="349">
        <v>1836958159</v>
      </c>
      <c r="L14" s="79">
        <v>1470582523</v>
      </c>
      <c r="M14" s="79">
        <v>2545418152</v>
      </c>
      <c r="N14" s="79"/>
      <c r="O14" s="61">
        <v>1470582527</v>
      </c>
      <c r="P14" s="62">
        <v>673528214</v>
      </c>
      <c r="Q14" s="80"/>
      <c r="R14" s="63"/>
      <c r="S14" s="64"/>
    </row>
    <row r="15" spans="1:19">
      <c r="A15" s="46"/>
      <c r="B15" s="65"/>
      <c r="C15" s="66"/>
      <c r="D15" s="67"/>
      <c r="E15" s="68"/>
      <c r="F15" s="58"/>
      <c r="G15" s="59"/>
      <c r="H15" s="78"/>
      <c r="I15" s="78"/>
      <c r="J15" s="79"/>
      <c r="K15" s="349"/>
      <c r="L15" s="79"/>
      <c r="M15" s="79"/>
      <c r="N15" s="79"/>
      <c r="O15" s="61"/>
      <c r="P15" s="62"/>
      <c r="Q15" s="80"/>
      <c r="R15" s="81"/>
      <c r="S15" s="64"/>
    </row>
    <row r="16" spans="1:19">
      <c r="A16" s="82" t="s">
        <v>19</v>
      </c>
      <c r="B16" s="83" t="s">
        <v>20</v>
      </c>
      <c r="C16" s="84"/>
      <c r="D16" s="85">
        <v>10</v>
      </c>
      <c r="E16" s="86"/>
      <c r="F16" s="58">
        <v>23</v>
      </c>
      <c r="G16" s="87"/>
      <c r="H16" s="88">
        <v>223037202581</v>
      </c>
      <c r="I16" s="88">
        <v>0</v>
      </c>
      <c r="J16" s="89">
        <v>284262379303</v>
      </c>
      <c r="K16" s="350">
        <v>223037202581</v>
      </c>
      <c r="L16" s="89">
        <v>556974190834</v>
      </c>
      <c r="M16" s="89">
        <v>436769625800</v>
      </c>
      <c r="N16" s="89"/>
      <c r="O16" s="61">
        <v>556974190834</v>
      </c>
      <c r="P16" s="62">
        <v>284262379303</v>
      </c>
      <c r="Q16" s="90"/>
      <c r="R16" s="81"/>
      <c r="S16" s="64"/>
    </row>
    <row r="17" spans="1:21">
      <c r="A17" s="46"/>
      <c r="B17" s="91" t="s">
        <v>21</v>
      </c>
      <c r="C17" s="92"/>
      <c r="D17" s="67"/>
      <c r="E17" s="68"/>
      <c r="F17" s="58"/>
      <c r="G17" s="59"/>
      <c r="H17" s="78"/>
      <c r="I17" s="78"/>
      <c r="J17" s="79">
        <v>0</v>
      </c>
      <c r="K17" s="349"/>
      <c r="L17" s="79">
        <v>0</v>
      </c>
      <c r="M17" s="79"/>
      <c r="N17" s="79"/>
      <c r="O17" s="61">
        <v>0</v>
      </c>
      <c r="P17" s="62">
        <v>0</v>
      </c>
      <c r="Q17" s="80"/>
      <c r="R17" s="81"/>
      <c r="S17" s="64"/>
    </row>
    <row r="18" spans="1:21">
      <c r="A18" s="72" t="s">
        <v>22</v>
      </c>
      <c r="B18" s="65" t="s">
        <v>23</v>
      </c>
      <c r="C18" s="66"/>
      <c r="D18" s="67" t="s">
        <v>24</v>
      </c>
      <c r="E18" s="68"/>
      <c r="F18" s="93">
        <v>24</v>
      </c>
      <c r="G18" s="77"/>
      <c r="H18" s="78">
        <v>187095524093</v>
      </c>
      <c r="I18" s="78">
        <v>0</v>
      </c>
      <c r="J18" s="79">
        <v>245640281593</v>
      </c>
      <c r="K18" s="349">
        <v>187095524093</v>
      </c>
      <c r="L18" s="79">
        <v>478954579273</v>
      </c>
      <c r="M18" s="79">
        <v>370069209593</v>
      </c>
      <c r="N18" s="79"/>
      <c r="O18" s="61">
        <v>478954579273</v>
      </c>
      <c r="P18" s="62">
        <v>245640281593</v>
      </c>
      <c r="Q18" s="80"/>
      <c r="R18" s="63"/>
      <c r="S18" s="64"/>
    </row>
    <row r="19" spans="1:21">
      <c r="A19" s="94"/>
      <c r="B19" s="65"/>
      <c r="C19" s="66"/>
      <c r="D19" s="95"/>
      <c r="E19" s="96"/>
      <c r="F19" s="58"/>
      <c r="G19" s="59"/>
      <c r="H19" s="78"/>
      <c r="I19" s="78"/>
      <c r="J19" s="79"/>
      <c r="K19" s="349"/>
      <c r="L19" s="79"/>
      <c r="M19" s="79"/>
      <c r="N19" s="79"/>
      <c r="O19" s="61"/>
      <c r="P19" s="62"/>
      <c r="Q19" s="80"/>
      <c r="R19" s="63"/>
      <c r="S19" s="64"/>
    </row>
    <row r="20" spans="1:21" s="99" customFormat="1">
      <c r="A20" s="94" t="s">
        <v>25</v>
      </c>
      <c r="B20" s="97" t="s">
        <v>26</v>
      </c>
      <c r="C20" s="24"/>
      <c r="D20" s="85">
        <v>20</v>
      </c>
      <c r="E20" s="86"/>
      <c r="F20" s="58"/>
      <c r="G20" s="59"/>
      <c r="H20" s="88">
        <v>35941678488</v>
      </c>
      <c r="I20" s="88">
        <v>0</v>
      </c>
      <c r="J20" s="89">
        <v>38622097710</v>
      </c>
      <c r="K20" s="350">
        <v>35941678488</v>
      </c>
      <c r="L20" s="89">
        <v>78019611561</v>
      </c>
      <c r="M20" s="89">
        <v>66700416207</v>
      </c>
      <c r="N20" s="89"/>
      <c r="O20" s="61">
        <v>78019611561</v>
      </c>
      <c r="P20" s="62">
        <v>38622097710</v>
      </c>
      <c r="Q20" s="90"/>
      <c r="R20" s="98"/>
      <c r="S20" s="64"/>
    </row>
    <row r="21" spans="1:21">
      <c r="A21" s="46"/>
      <c r="B21" s="65"/>
      <c r="C21" s="66"/>
      <c r="D21" s="95"/>
      <c r="E21" s="96"/>
      <c r="F21" s="58"/>
      <c r="G21" s="59"/>
      <c r="H21" s="78"/>
      <c r="I21" s="78"/>
      <c r="J21" s="79"/>
      <c r="K21" s="349"/>
      <c r="L21" s="79"/>
      <c r="M21" s="79"/>
      <c r="N21" s="79"/>
      <c r="O21" s="61"/>
      <c r="P21" s="62"/>
      <c r="Q21" s="80"/>
      <c r="R21" s="63"/>
      <c r="S21" s="64"/>
    </row>
    <row r="22" spans="1:21">
      <c r="A22" s="72" t="s">
        <v>27</v>
      </c>
      <c r="B22" s="65" t="s">
        <v>28</v>
      </c>
      <c r="C22" s="66"/>
      <c r="D22" s="67" t="s">
        <v>29</v>
      </c>
      <c r="E22" s="68"/>
      <c r="F22" s="93">
        <v>25</v>
      </c>
      <c r="G22" s="77"/>
      <c r="H22" s="78">
        <v>1780042731</v>
      </c>
      <c r="I22" s="78">
        <v>0</v>
      </c>
      <c r="J22" s="79">
        <v>2224656934</v>
      </c>
      <c r="K22" s="349">
        <v>1780042731</v>
      </c>
      <c r="L22" s="79">
        <v>4177187509</v>
      </c>
      <c r="M22" s="79">
        <v>3735935640</v>
      </c>
      <c r="N22" s="79"/>
      <c r="O22" s="61">
        <v>4177187509</v>
      </c>
      <c r="P22" s="62">
        <v>2224656934</v>
      </c>
      <c r="Q22" s="80"/>
      <c r="R22" s="63"/>
      <c r="S22" s="64"/>
    </row>
    <row r="23" spans="1:21">
      <c r="A23" s="46"/>
      <c r="B23" s="65"/>
      <c r="C23" s="66"/>
      <c r="D23" s="67"/>
      <c r="E23" s="68"/>
      <c r="F23" s="58"/>
      <c r="G23" s="59"/>
      <c r="H23" s="78"/>
      <c r="I23" s="78"/>
      <c r="J23" s="79"/>
      <c r="K23" s="349"/>
      <c r="L23" s="79"/>
      <c r="M23" s="79"/>
      <c r="N23" s="79"/>
      <c r="O23" s="61"/>
      <c r="P23" s="62"/>
      <c r="Q23" s="80"/>
      <c r="R23" s="63"/>
      <c r="S23" s="64"/>
    </row>
    <row r="24" spans="1:21">
      <c r="A24" s="72" t="s">
        <v>30</v>
      </c>
      <c r="B24" s="65" t="s">
        <v>31</v>
      </c>
      <c r="C24" s="66"/>
      <c r="D24" s="67" t="s">
        <v>32</v>
      </c>
      <c r="E24" s="68"/>
      <c r="F24" s="93">
        <v>26</v>
      </c>
      <c r="G24" s="77"/>
      <c r="H24" s="78">
        <v>2701274206</v>
      </c>
      <c r="I24" s="78">
        <v>0</v>
      </c>
      <c r="J24" s="79">
        <v>2576487397</v>
      </c>
      <c r="K24" s="349">
        <v>2701274206</v>
      </c>
      <c r="L24" s="79">
        <v>4550353500</v>
      </c>
      <c r="M24" s="79">
        <v>4262963598</v>
      </c>
      <c r="N24" s="79"/>
      <c r="O24" s="61">
        <v>4550353500</v>
      </c>
      <c r="P24" s="62">
        <v>2576487397</v>
      </c>
      <c r="Q24" s="80"/>
      <c r="R24" s="63"/>
      <c r="S24" s="64"/>
    </row>
    <row r="25" spans="1:21">
      <c r="A25" s="46"/>
      <c r="B25" s="97"/>
      <c r="C25" s="24"/>
      <c r="D25" s="95"/>
      <c r="E25" s="96"/>
      <c r="F25" s="58"/>
      <c r="G25" s="59"/>
      <c r="H25" s="78"/>
      <c r="I25" s="78"/>
      <c r="J25" s="79"/>
      <c r="K25" s="349"/>
      <c r="L25" s="79"/>
      <c r="M25" s="79"/>
      <c r="N25" s="79"/>
      <c r="O25" s="61"/>
      <c r="P25" s="62"/>
      <c r="Q25" s="80"/>
      <c r="R25" s="63"/>
      <c r="S25" s="64"/>
    </row>
    <row r="26" spans="1:21" s="110" customFormat="1" ht="14.25">
      <c r="A26" s="72"/>
      <c r="B26" s="100" t="s">
        <v>33</v>
      </c>
      <c r="C26" s="101"/>
      <c r="D26" s="102">
        <v>23</v>
      </c>
      <c r="E26" s="103"/>
      <c r="F26" s="104"/>
      <c r="G26" s="105"/>
      <c r="H26" s="78">
        <v>0</v>
      </c>
      <c r="I26" s="78">
        <v>0</v>
      </c>
      <c r="J26" s="106">
        <v>2571434958</v>
      </c>
      <c r="K26" s="351">
        <v>2444554133</v>
      </c>
      <c r="L26" s="106">
        <v>4517880064</v>
      </c>
      <c r="M26" s="106">
        <v>4006243525</v>
      </c>
      <c r="N26" s="106"/>
      <c r="O26" s="61">
        <v>4517880064</v>
      </c>
      <c r="P26" s="62">
        <v>4517880064</v>
      </c>
      <c r="Q26" s="107"/>
      <c r="R26" s="108"/>
      <c r="S26" s="109"/>
      <c r="T26" s="355">
        <f>J24-J26</f>
        <v>5052439</v>
      </c>
      <c r="U26" s="355">
        <f>K24-K26</f>
        <v>256720073</v>
      </c>
    </row>
    <row r="27" spans="1:21">
      <c r="A27" s="94"/>
      <c r="B27" s="97"/>
      <c r="C27" s="24"/>
      <c r="D27" s="95"/>
      <c r="E27" s="96"/>
      <c r="F27" s="58"/>
      <c r="G27" s="59"/>
      <c r="H27" s="78"/>
      <c r="I27" s="78"/>
      <c r="J27" s="79"/>
      <c r="K27" s="349"/>
      <c r="L27" s="79"/>
      <c r="M27" s="79"/>
      <c r="N27" s="79"/>
      <c r="O27" s="61"/>
      <c r="P27" s="62"/>
      <c r="Q27" s="80"/>
      <c r="R27" s="63"/>
      <c r="S27" s="64"/>
    </row>
    <row r="28" spans="1:21">
      <c r="A28" s="72" t="s">
        <v>34</v>
      </c>
      <c r="B28" s="65" t="s">
        <v>35</v>
      </c>
      <c r="C28" s="24"/>
      <c r="D28" s="67" t="s">
        <v>36</v>
      </c>
      <c r="E28" s="96"/>
      <c r="F28" s="58"/>
      <c r="G28" s="59"/>
      <c r="H28" s="78">
        <v>679624362</v>
      </c>
      <c r="I28" s="78">
        <v>0</v>
      </c>
      <c r="J28" s="79">
        <v>108982512</v>
      </c>
      <c r="K28" s="349">
        <v>679624362</v>
      </c>
      <c r="L28" s="79">
        <v>108982512</v>
      </c>
      <c r="M28" s="79">
        <v>679624362</v>
      </c>
      <c r="N28" s="79"/>
      <c r="O28" s="61">
        <v>108982512</v>
      </c>
      <c r="P28" s="62">
        <v>108982512</v>
      </c>
      <c r="Q28" s="80"/>
      <c r="R28" s="63"/>
      <c r="S28" s="64"/>
    </row>
    <row r="29" spans="1:21">
      <c r="A29" s="94"/>
      <c r="B29" s="97"/>
      <c r="C29" s="24"/>
      <c r="D29" s="95"/>
      <c r="E29" s="96"/>
      <c r="F29" s="58"/>
      <c r="G29" s="59"/>
      <c r="H29" s="78"/>
      <c r="I29" s="78"/>
      <c r="J29" s="79"/>
      <c r="K29" s="349"/>
      <c r="L29" s="79"/>
      <c r="M29" s="79"/>
      <c r="N29" s="79"/>
      <c r="O29" s="61"/>
      <c r="P29" s="62"/>
      <c r="Q29" s="80"/>
      <c r="R29" s="63"/>
      <c r="S29" s="64"/>
    </row>
    <row r="30" spans="1:21">
      <c r="A30" s="72" t="s">
        <v>37</v>
      </c>
      <c r="B30" s="65" t="s">
        <v>38</v>
      </c>
      <c r="C30" s="66"/>
      <c r="D30" s="67">
        <v>25</v>
      </c>
      <c r="E30" s="68"/>
      <c r="F30" s="93" t="s">
        <v>39</v>
      </c>
      <c r="G30" s="77"/>
      <c r="H30" s="78">
        <v>12516841906</v>
      </c>
      <c r="I30" s="78">
        <v>0</v>
      </c>
      <c r="J30" s="79">
        <v>11027731858</v>
      </c>
      <c r="K30" s="349">
        <v>12516841906</v>
      </c>
      <c r="L30" s="79">
        <v>26043603295</v>
      </c>
      <c r="M30" s="79">
        <v>23338250062</v>
      </c>
      <c r="N30" s="79"/>
      <c r="O30" s="61">
        <v>26043603295</v>
      </c>
      <c r="P30" s="62">
        <v>11027731858</v>
      </c>
      <c r="Q30" s="80"/>
      <c r="R30" s="63"/>
      <c r="S30" s="64"/>
    </row>
    <row r="31" spans="1:21">
      <c r="A31" s="94"/>
      <c r="B31" s="97"/>
      <c r="C31" s="24"/>
      <c r="D31" s="95"/>
      <c r="E31" s="96"/>
      <c r="F31" s="58"/>
      <c r="G31" s="59"/>
      <c r="H31" s="78"/>
      <c r="I31" s="78"/>
      <c r="J31" s="79"/>
      <c r="K31" s="349"/>
      <c r="L31" s="79"/>
      <c r="M31" s="79"/>
      <c r="N31" s="79"/>
      <c r="O31" s="61"/>
      <c r="P31" s="62"/>
      <c r="Q31" s="80"/>
      <c r="R31" s="63"/>
      <c r="S31" s="64"/>
    </row>
    <row r="32" spans="1:21">
      <c r="A32" s="46" t="s">
        <v>40</v>
      </c>
      <c r="B32" s="65" t="s">
        <v>41</v>
      </c>
      <c r="C32" s="66"/>
      <c r="D32" s="67">
        <v>26</v>
      </c>
      <c r="E32" s="68"/>
      <c r="F32" s="93" t="s">
        <v>39</v>
      </c>
      <c r="G32" s="77"/>
      <c r="H32" s="78">
        <v>13190086796</v>
      </c>
      <c r="I32" s="78">
        <v>0</v>
      </c>
      <c r="J32" s="79">
        <v>14011262919</v>
      </c>
      <c r="K32" s="349">
        <v>13190086796</v>
      </c>
      <c r="L32" s="79">
        <v>29078437786</v>
      </c>
      <c r="M32" s="79">
        <v>24467988034</v>
      </c>
      <c r="N32" s="79"/>
      <c r="O32" s="61">
        <v>29078437786</v>
      </c>
      <c r="P32" s="62">
        <v>14011262919</v>
      </c>
      <c r="Q32" s="80"/>
      <c r="R32" s="63"/>
      <c r="S32" s="64"/>
    </row>
    <row r="33" spans="1:19">
      <c r="A33" s="94"/>
      <c r="B33" s="65"/>
      <c r="C33" s="66"/>
      <c r="D33" s="67"/>
      <c r="E33" s="68"/>
      <c r="F33" s="58"/>
      <c r="G33" s="59"/>
      <c r="H33" s="78"/>
      <c r="I33" s="78"/>
      <c r="J33" s="79"/>
      <c r="K33" s="349"/>
      <c r="L33" s="79"/>
      <c r="M33" s="79"/>
      <c r="N33" s="79"/>
      <c r="O33" s="61"/>
      <c r="P33" s="62"/>
      <c r="Q33" s="80"/>
      <c r="R33" s="63"/>
      <c r="S33" s="64"/>
    </row>
    <row r="34" spans="1:19">
      <c r="A34" s="111" t="s">
        <v>42</v>
      </c>
      <c r="B34" s="97" t="s">
        <v>43</v>
      </c>
      <c r="C34" s="24"/>
      <c r="D34" s="95">
        <v>30</v>
      </c>
      <c r="E34" s="96"/>
      <c r="F34" s="58"/>
      <c r="G34" s="59"/>
      <c r="H34" s="60">
        <v>9993142673</v>
      </c>
      <c r="I34" s="60">
        <v>0</v>
      </c>
      <c r="J34" s="61">
        <v>13340254982</v>
      </c>
      <c r="K34" s="347">
        <v>9993142673</v>
      </c>
      <c r="L34" s="61">
        <v>22633387001</v>
      </c>
      <c r="M34" s="61">
        <v>19046774515</v>
      </c>
      <c r="N34" s="61"/>
      <c r="O34" s="61">
        <v>22633387001</v>
      </c>
      <c r="P34" s="62">
        <v>13340254982</v>
      </c>
      <c r="Q34" s="62"/>
      <c r="R34" s="98"/>
      <c r="S34" s="64"/>
    </row>
    <row r="35" spans="1:19">
      <c r="A35" s="94"/>
      <c r="B35" s="91" t="s">
        <v>44</v>
      </c>
      <c r="C35" s="92"/>
      <c r="D35" s="95"/>
      <c r="E35" s="96"/>
      <c r="F35" s="58"/>
      <c r="G35" s="59"/>
      <c r="H35" s="78"/>
      <c r="I35" s="78"/>
      <c r="J35" s="79">
        <v>0</v>
      </c>
      <c r="K35" s="349"/>
      <c r="L35" s="79">
        <v>0</v>
      </c>
      <c r="M35" s="79"/>
      <c r="N35" s="79"/>
      <c r="O35" s="61">
        <v>0</v>
      </c>
      <c r="P35" s="62">
        <v>0</v>
      </c>
      <c r="Q35" s="80"/>
      <c r="R35" s="63"/>
      <c r="S35" s="64"/>
    </row>
    <row r="36" spans="1:19">
      <c r="A36" s="72" t="s">
        <v>45</v>
      </c>
      <c r="B36" s="65" t="s">
        <v>46</v>
      </c>
      <c r="C36" s="66"/>
      <c r="D36" s="67" t="s">
        <v>47</v>
      </c>
      <c r="E36" s="68"/>
      <c r="F36" s="93" t="s">
        <v>39</v>
      </c>
      <c r="G36" s="77"/>
      <c r="H36" s="78">
        <v>1413016664</v>
      </c>
      <c r="I36" s="78">
        <v>0</v>
      </c>
      <c r="J36" s="79">
        <v>685515384</v>
      </c>
      <c r="K36" s="349">
        <v>1413016664</v>
      </c>
      <c r="L36" s="79">
        <v>2560856121</v>
      </c>
      <c r="M36" s="79">
        <v>2066865755</v>
      </c>
      <c r="N36" s="79"/>
      <c r="O36" s="61">
        <v>2560856121</v>
      </c>
      <c r="P36" s="62">
        <v>685515384</v>
      </c>
      <c r="Q36" s="80"/>
      <c r="R36" s="63"/>
      <c r="S36" s="64"/>
    </row>
    <row r="37" spans="1:19">
      <c r="A37" s="94"/>
      <c r="B37" s="97"/>
      <c r="C37" s="24"/>
      <c r="D37" s="95"/>
      <c r="E37" s="96"/>
      <c r="F37" s="58"/>
      <c r="G37" s="59"/>
      <c r="H37" s="78"/>
      <c r="I37" s="78"/>
      <c r="J37" s="79"/>
      <c r="K37" s="349"/>
      <c r="L37" s="79"/>
      <c r="M37" s="79"/>
      <c r="N37" s="79"/>
      <c r="O37" s="61"/>
      <c r="P37" s="62"/>
      <c r="Q37" s="80"/>
      <c r="R37" s="63"/>
      <c r="S37" s="64"/>
    </row>
    <row r="38" spans="1:19">
      <c r="A38" s="72" t="s">
        <v>48</v>
      </c>
      <c r="B38" s="65" t="s">
        <v>49</v>
      </c>
      <c r="C38" s="66"/>
      <c r="D38" s="67" t="s">
        <v>50</v>
      </c>
      <c r="E38" s="68"/>
      <c r="F38" s="93" t="s">
        <v>39</v>
      </c>
      <c r="G38" s="77"/>
      <c r="H38" s="78">
        <v>10401</v>
      </c>
      <c r="I38" s="78">
        <v>0</v>
      </c>
      <c r="J38" s="79">
        <v>674845935</v>
      </c>
      <c r="K38" s="349">
        <v>10401</v>
      </c>
      <c r="L38" s="79">
        <v>674845935</v>
      </c>
      <c r="M38" s="79">
        <v>10401</v>
      </c>
      <c r="N38" s="79"/>
      <c r="O38" s="61">
        <v>674845935</v>
      </c>
      <c r="P38" s="62">
        <v>674845935</v>
      </c>
      <c r="Q38" s="80"/>
      <c r="R38" s="63"/>
      <c r="S38" s="64"/>
    </row>
    <row r="39" spans="1:19">
      <c r="A39" s="94"/>
      <c r="B39" s="97"/>
      <c r="C39" s="24"/>
      <c r="D39" s="95"/>
      <c r="E39" s="96"/>
      <c r="F39" s="58"/>
      <c r="G39" s="59"/>
      <c r="H39" s="78"/>
      <c r="I39" s="78"/>
      <c r="J39" s="79"/>
      <c r="K39" s="349"/>
      <c r="L39" s="79"/>
      <c r="M39" s="79"/>
      <c r="N39" s="79"/>
      <c r="O39" s="61"/>
      <c r="P39" s="62"/>
      <c r="Q39" s="80"/>
      <c r="R39" s="63"/>
      <c r="S39" s="64"/>
    </row>
    <row r="40" spans="1:19">
      <c r="A40" s="94" t="s">
        <v>51</v>
      </c>
      <c r="B40" s="97" t="s">
        <v>52</v>
      </c>
      <c r="C40" s="24"/>
      <c r="D40" s="95">
        <v>40</v>
      </c>
      <c r="E40" s="96"/>
      <c r="F40" s="58" t="s">
        <v>39</v>
      </c>
      <c r="G40" s="59"/>
      <c r="H40" s="60">
        <v>1413006263</v>
      </c>
      <c r="I40" s="60">
        <v>0</v>
      </c>
      <c r="J40" s="61">
        <v>10669449</v>
      </c>
      <c r="K40" s="347">
        <v>1413006263</v>
      </c>
      <c r="L40" s="61">
        <v>1886010186</v>
      </c>
      <c r="M40" s="61">
        <v>2066855354</v>
      </c>
      <c r="N40" s="61"/>
      <c r="O40" s="61">
        <v>1886010186</v>
      </c>
      <c r="P40" s="62">
        <v>10669449</v>
      </c>
      <c r="Q40" s="62"/>
      <c r="R40" s="63"/>
      <c r="S40" s="64"/>
    </row>
    <row r="41" spans="1:19">
      <c r="A41" s="46"/>
      <c r="B41" s="97"/>
      <c r="C41" s="24"/>
      <c r="D41" s="95"/>
      <c r="E41" s="96"/>
      <c r="F41" s="58"/>
      <c r="G41" s="59"/>
      <c r="H41" s="78"/>
      <c r="I41" s="78"/>
      <c r="J41" s="79"/>
      <c r="K41" s="349"/>
      <c r="L41" s="79"/>
      <c r="M41" s="79"/>
      <c r="N41" s="79"/>
      <c r="O41" s="61"/>
      <c r="P41" s="62"/>
      <c r="Q41" s="80"/>
      <c r="R41" s="63"/>
      <c r="S41" s="64"/>
    </row>
    <row r="42" spans="1:19">
      <c r="A42" s="112" t="s">
        <v>53</v>
      </c>
      <c r="B42" s="113" t="s">
        <v>54</v>
      </c>
      <c r="C42" s="114"/>
      <c r="D42" s="95">
        <v>50</v>
      </c>
      <c r="E42" s="96"/>
      <c r="F42" s="58"/>
      <c r="G42" s="59"/>
      <c r="H42" s="60">
        <v>11406148936</v>
      </c>
      <c r="I42" s="60">
        <v>0</v>
      </c>
      <c r="J42" s="60">
        <v>13350924431</v>
      </c>
      <c r="K42" s="352">
        <v>11406148936</v>
      </c>
      <c r="L42" s="60">
        <v>24519397187</v>
      </c>
      <c r="M42" s="60">
        <v>21113629869</v>
      </c>
      <c r="N42" s="60"/>
      <c r="O42" s="61">
        <v>24519397187</v>
      </c>
      <c r="P42" s="62">
        <v>13350924431</v>
      </c>
      <c r="Q42" s="115"/>
      <c r="R42" s="63"/>
      <c r="S42" s="64"/>
    </row>
    <row r="43" spans="1:19">
      <c r="A43" s="94"/>
      <c r="B43" s="97"/>
      <c r="C43" s="24"/>
      <c r="D43" s="95"/>
      <c r="E43" s="96"/>
      <c r="F43" s="58"/>
      <c r="G43" s="59"/>
      <c r="H43" s="78"/>
      <c r="I43" s="78"/>
      <c r="J43" s="79"/>
      <c r="K43" s="349"/>
      <c r="L43" s="79"/>
      <c r="M43" s="79"/>
      <c r="N43" s="79"/>
      <c r="O43" s="61"/>
      <c r="P43" s="62"/>
      <c r="Q43" s="80"/>
      <c r="R43" s="63"/>
      <c r="S43" s="64"/>
    </row>
    <row r="44" spans="1:19">
      <c r="A44" s="46" t="s">
        <v>55</v>
      </c>
      <c r="B44" s="65" t="s">
        <v>56</v>
      </c>
      <c r="C44" s="66"/>
      <c r="D44" s="67">
        <v>51</v>
      </c>
      <c r="E44" s="68"/>
      <c r="F44" s="93">
        <v>27</v>
      </c>
      <c r="G44" s="77"/>
      <c r="H44" s="78">
        <v>2866297664</v>
      </c>
      <c r="I44" s="78">
        <v>0</v>
      </c>
      <c r="J44" s="79">
        <v>2951203566</v>
      </c>
      <c r="K44" s="349">
        <v>2866297664</v>
      </c>
      <c r="L44" s="79">
        <v>5184898117</v>
      </c>
      <c r="M44" s="79">
        <v>4894143469</v>
      </c>
      <c r="N44" s="79"/>
      <c r="O44" s="61">
        <v>5184898117</v>
      </c>
      <c r="P44" s="62">
        <v>2951203566</v>
      </c>
      <c r="Q44" s="80"/>
      <c r="R44" s="63"/>
      <c r="S44" s="64"/>
    </row>
    <row r="45" spans="1:19" ht="15.75">
      <c r="A45" s="46"/>
      <c r="B45" s="65"/>
      <c r="C45" s="66"/>
      <c r="D45" s="49"/>
      <c r="E45" s="50"/>
      <c r="F45" s="93"/>
      <c r="G45" s="59"/>
      <c r="H45" s="69"/>
      <c r="I45" s="69"/>
      <c r="J45" s="79"/>
      <c r="K45" s="348"/>
      <c r="L45" s="79"/>
      <c r="M45" s="79"/>
      <c r="N45" s="70"/>
      <c r="O45" s="61"/>
      <c r="P45" s="62"/>
      <c r="Q45" s="71"/>
      <c r="R45" s="63"/>
      <c r="S45" s="64"/>
    </row>
    <row r="46" spans="1:19">
      <c r="A46" s="46" t="s">
        <v>57</v>
      </c>
      <c r="B46" s="65" t="s">
        <v>58</v>
      </c>
      <c r="C46" s="66"/>
      <c r="D46" s="67">
        <v>52</v>
      </c>
      <c r="E46" s="68"/>
      <c r="F46" s="93"/>
      <c r="G46" s="59"/>
      <c r="H46" s="78">
        <v>-313026084</v>
      </c>
      <c r="I46" s="78">
        <v>0</v>
      </c>
      <c r="J46" s="79">
        <v>-263636969</v>
      </c>
      <c r="K46" s="349">
        <v>-313026084</v>
      </c>
      <c r="L46" s="79">
        <v>-263636969</v>
      </c>
      <c r="M46" s="79">
        <v>-313026084</v>
      </c>
      <c r="N46" s="79"/>
      <c r="O46" s="61">
        <v>-263636969</v>
      </c>
      <c r="P46" s="62">
        <v>-263636969</v>
      </c>
      <c r="Q46" s="80"/>
      <c r="R46" s="63"/>
      <c r="S46" s="64"/>
    </row>
    <row r="47" spans="1:19" ht="15.75">
      <c r="A47" s="46"/>
      <c r="B47" s="65"/>
      <c r="C47" s="66"/>
      <c r="D47" s="49"/>
      <c r="E47" s="50"/>
      <c r="F47" s="58"/>
      <c r="G47" s="59"/>
      <c r="H47" s="69"/>
      <c r="I47" s="69"/>
      <c r="J47" s="79"/>
      <c r="K47" s="348"/>
      <c r="L47" s="79"/>
      <c r="M47" s="79"/>
      <c r="N47" s="70"/>
      <c r="O47" s="61"/>
      <c r="P47" s="62"/>
      <c r="Q47" s="71"/>
      <c r="R47" s="63"/>
      <c r="S47" s="64"/>
    </row>
    <row r="48" spans="1:19">
      <c r="A48" s="111" t="s">
        <v>59</v>
      </c>
      <c r="B48" s="97" t="s">
        <v>60</v>
      </c>
      <c r="C48" s="24"/>
      <c r="D48" s="95">
        <v>60</v>
      </c>
      <c r="E48" s="96"/>
      <c r="F48" s="58"/>
      <c r="G48" s="59"/>
      <c r="H48" s="60">
        <v>8852877356</v>
      </c>
      <c r="I48" s="60">
        <v>0</v>
      </c>
      <c r="J48" s="60">
        <v>10663357834</v>
      </c>
      <c r="K48" s="352">
        <v>8852877356</v>
      </c>
      <c r="L48" s="60">
        <v>19598136039</v>
      </c>
      <c r="M48" s="116">
        <v>16532512484</v>
      </c>
      <c r="N48" s="60"/>
      <c r="O48" s="61">
        <v>19598136039</v>
      </c>
      <c r="P48" s="62">
        <v>10663357834</v>
      </c>
      <c r="Q48" s="115"/>
      <c r="R48" s="63"/>
      <c r="S48" s="64"/>
    </row>
    <row r="49" spans="1:19" s="128" customFormat="1">
      <c r="A49" s="117" t="s">
        <v>61</v>
      </c>
      <c r="B49" s="118" t="s">
        <v>62</v>
      </c>
      <c r="C49" s="119"/>
      <c r="D49" s="120">
        <v>61</v>
      </c>
      <c r="E49" s="121"/>
      <c r="F49" s="122"/>
      <c r="G49" s="123"/>
      <c r="H49" s="124">
        <v>7954837031</v>
      </c>
      <c r="I49" s="124">
        <v>0</v>
      </c>
      <c r="J49" s="125">
        <v>9833452874</v>
      </c>
      <c r="K49" s="353">
        <v>7954837031</v>
      </c>
      <c r="L49" s="125">
        <v>18051940578</v>
      </c>
      <c r="M49" s="125">
        <v>14937557626</v>
      </c>
      <c r="N49" s="125"/>
      <c r="O49" s="61">
        <v>18051940578</v>
      </c>
      <c r="P49" s="62">
        <v>9833452874</v>
      </c>
      <c r="Q49" s="126"/>
      <c r="R49" s="127"/>
      <c r="S49" s="64"/>
    </row>
    <row r="50" spans="1:19" s="128" customFormat="1">
      <c r="A50" s="117" t="s">
        <v>63</v>
      </c>
      <c r="B50" s="118" t="s">
        <v>64</v>
      </c>
      <c r="C50" s="119"/>
      <c r="D50" s="120">
        <v>62</v>
      </c>
      <c r="E50" s="121"/>
      <c r="F50" s="122"/>
      <c r="G50" s="123"/>
      <c r="H50" s="124">
        <v>898040325</v>
      </c>
      <c r="I50" s="124">
        <v>0</v>
      </c>
      <c r="J50" s="125">
        <v>829904960</v>
      </c>
      <c r="K50" s="353">
        <v>898040325</v>
      </c>
      <c r="L50" s="125">
        <v>1546195461</v>
      </c>
      <c r="M50" s="125">
        <v>1594954858</v>
      </c>
      <c r="N50" s="125"/>
      <c r="O50" s="61">
        <v>1546195461</v>
      </c>
      <c r="P50" s="62">
        <v>829904960</v>
      </c>
      <c r="Q50" s="126"/>
      <c r="R50" s="127"/>
      <c r="S50" s="64"/>
    </row>
    <row r="51" spans="1:19">
      <c r="A51" s="94"/>
      <c r="B51" s="97"/>
      <c r="C51" s="24"/>
      <c r="D51" s="95"/>
      <c r="E51" s="96"/>
      <c r="F51" s="58"/>
      <c r="G51" s="59"/>
      <c r="H51" s="129"/>
      <c r="I51" s="129"/>
      <c r="J51" s="325"/>
      <c r="K51" s="354"/>
      <c r="L51" s="325"/>
      <c r="M51" s="130"/>
      <c r="N51" s="130"/>
      <c r="O51" s="130"/>
      <c r="P51" s="131"/>
      <c r="Q51" s="131"/>
      <c r="R51" s="63"/>
      <c r="S51" s="64"/>
    </row>
    <row r="52" spans="1:19">
      <c r="A52" s="111" t="s">
        <v>65</v>
      </c>
      <c r="B52" s="97" t="s">
        <v>66</v>
      </c>
      <c r="C52" s="24"/>
      <c r="D52" s="95">
        <v>70</v>
      </c>
      <c r="E52" s="96"/>
      <c r="F52" s="58">
        <v>28</v>
      </c>
      <c r="G52" s="59"/>
      <c r="H52" s="129"/>
      <c r="I52" s="129"/>
      <c r="J52" s="325">
        <v>1565.5649639736039</v>
      </c>
      <c r="K52" s="354">
        <v>1266.4741784426235</v>
      </c>
      <c r="L52" s="325">
        <v>2874.0144548182648</v>
      </c>
      <c r="M52" s="130">
        <v>2378.1795841453609</v>
      </c>
      <c r="N52" s="130"/>
      <c r="O52" s="130"/>
      <c r="P52" s="131"/>
      <c r="Q52" s="131"/>
      <c r="R52" s="63"/>
      <c r="S52" s="64"/>
    </row>
    <row r="53" spans="1:19" ht="14.25">
      <c r="A53" s="111" t="s">
        <v>67</v>
      </c>
      <c r="B53" s="132" t="s">
        <v>68</v>
      </c>
      <c r="C53" s="24"/>
      <c r="D53" s="95">
        <v>71</v>
      </c>
      <c r="E53" s="96"/>
      <c r="F53" s="58">
        <v>28</v>
      </c>
      <c r="G53" s="59"/>
      <c r="H53" s="129"/>
      <c r="I53" s="129"/>
      <c r="J53" s="325">
        <f>J52</f>
        <v>1565.5649639736039</v>
      </c>
      <c r="K53" s="325">
        <f>K52</f>
        <v>1266.4741784426235</v>
      </c>
      <c r="L53" s="325">
        <f>L52</f>
        <v>2874.0144548182648</v>
      </c>
      <c r="M53" s="325">
        <f>M52</f>
        <v>2378.1795841453609</v>
      </c>
      <c r="N53" s="133"/>
      <c r="O53" s="323">
        <f>M49/M52</f>
        <v>6281089</v>
      </c>
    </row>
    <row r="54" spans="1:19" ht="15.75">
      <c r="A54" s="134"/>
      <c r="B54" s="135"/>
      <c r="C54" s="136"/>
      <c r="D54" s="137"/>
      <c r="E54" s="138"/>
      <c r="F54" s="139"/>
      <c r="G54" s="135"/>
      <c r="H54" s="140"/>
      <c r="I54" s="140"/>
      <c r="J54" s="141"/>
      <c r="K54" s="141"/>
      <c r="L54" s="141"/>
      <c r="M54" s="141"/>
      <c r="N54" s="142"/>
      <c r="O54" s="323">
        <f>L49/L52</f>
        <v>6281089</v>
      </c>
    </row>
    <row r="55" spans="1:19" ht="15.75">
      <c r="A55" s="143"/>
      <c r="B55" s="99"/>
      <c r="C55" s="99"/>
      <c r="D55" s="144"/>
      <c r="E55" s="144"/>
      <c r="J55" s="145"/>
      <c r="K55" s="145"/>
      <c r="L55" s="145"/>
      <c r="M55" s="145"/>
      <c r="N55" s="142"/>
      <c r="O55" s="323">
        <f>K49/K52</f>
        <v>6281089</v>
      </c>
    </row>
    <row r="56" spans="1:19" ht="15.75">
      <c r="A56" s="143"/>
      <c r="B56" s="99"/>
      <c r="C56" s="99"/>
      <c r="D56" s="144"/>
      <c r="E56" s="144"/>
      <c r="J56" s="145"/>
      <c r="K56" s="418" t="str">
        <f>CDKT!I97</f>
        <v>Hà Nội, ngày 30 tháng 06 năm 2016</v>
      </c>
      <c r="L56" s="418"/>
      <c r="M56" s="418"/>
      <c r="N56" s="142"/>
      <c r="O56" s="323">
        <f>J49/J52</f>
        <v>6281089</v>
      </c>
    </row>
    <row r="57" spans="1:19" ht="15.75">
      <c r="A57" s="143"/>
      <c r="B57" s="99"/>
      <c r="C57" s="99"/>
      <c r="D57" s="144"/>
      <c r="E57" s="144"/>
      <c r="J57" s="145"/>
      <c r="K57" s="145"/>
      <c r="L57" s="145"/>
      <c r="M57" s="145"/>
      <c r="N57" s="142"/>
      <c r="O57" s="323"/>
    </row>
    <row r="58" spans="1:19" ht="15.75">
      <c r="A58" s="143"/>
      <c r="B58" s="146" t="s">
        <v>69</v>
      </c>
      <c r="C58" s="146"/>
      <c r="D58" s="146"/>
      <c r="E58" s="146"/>
      <c r="F58" s="146"/>
      <c r="G58" s="146"/>
      <c r="H58" s="147"/>
      <c r="I58" s="147"/>
      <c r="J58" s="419" t="s">
        <v>242</v>
      </c>
      <c r="K58" s="419"/>
      <c r="L58" s="419"/>
      <c r="M58" s="419"/>
      <c r="N58" s="142"/>
    </row>
    <row r="59" spans="1:19" ht="15.75">
      <c r="A59" s="143"/>
      <c r="B59" s="146"/>
      <c r="C59" s="146"/>
      <c r="D59" s="146"/>
      <c r="E59" s="146"/>
      <c r="F59" s="146"/>
      <c r="G59" s="146"/>
      <c r="H59" s="147"/>
      <c r="I59" s="147"/>
      <c r="J59" s="148"/>
      <c r="K59" s="148"/>
      <c r="L59" s="148"/>
      <c r="M59" s="148"/>
      <c r="N59" s="142"/>
    </row>
    <row r="60" spans="1:19" ht="15.75">
      <c r="A60" s="143"/>
      <c r="B60" s="146"/>
      <c r="C60" s="146"/>
      <c r="D60" s="146"/>
      <c r="E60" s="146"/>
      <c r="F60" s="146"/>
      <c r="G60" s="146"/>
      <c r="H60" s="147"/>
      <c r="I60" s="147"/>
      <c r="J60" s="148"/>
      <c r="K60" s="148"/>
      <c r="L60" s="148"/>
      <c r="M60" s="148"/>
      <c r="N60" s="142"/>
    </row>
    <row r="61" spans="1:19" ht="15.75">
      <c r="A61" s="143"/>
      <c r="B61" s="146"/>
      <c r="C61" s="146"/>
      <c r="D61" s="146"/>
      <c r="E61" s="146"/>
      <c r="F61" s="149"/>
      <c r="G61" s="149"/>
      <c r="H61" s="147"/>
      <c r="I61" s="147"/>
      <c r="J61" s="148"/>
      <c r="K61" s="148"/>
      <c r="L61" s="148"/>
      <c r="M61" s="148"/>
      <c r="N61" s="142"/>
    </row>
    <row r="62" spans="1:19" ht="15.75">
      <c r="A62" s="143"/>
      <c r="B62" s="146"/>
      <c r="C62" s="146"/>
      <c r="D62" s="146"/>
      <c r="E62" s="146"/>
      <c r="F62" s="149"/>
      <c r="G62" s="149"/>
      <c r="H62" s="147"/>
      <c r="I62" s="147"/>
      <c r="J62" s="148"/>
      <c r="K62" s="148"/>
      <c r="L62" s="148"/>
      <c r="M62" s="148"/>
      <c r="N62" s="142"/>
    </row>
    <row r="63" spans="1:19" ht="15.75">
      <c r="A63" s="143"/>
      <c r="B63" s="146"/>
      <c r="C63" s="146"/>
      <c r="D63" s="146"/>
      <c r="E63" s="146"/>
      <c r="F63" s="149"/>
      <c r="G63" s="149"/>
      <c r="H63" s="147"/>
      <c r="I63" s="147"/>
      <c r="J63" s="148"/>
      <c r="K63" s="148"/>
      <c r="L63" s="148"/>
      <c r="M63" s="148"/>
      <c r="N63" s="142"/>
    </row>
    <row r="64" spans="1:19" ht="15.75">
      <c r="A64" s="143"/>
      <c r="B64" s="146" t="s">
        <v>70</v>
      </c>
      <c r="C64" s="146"/>
      <c r="D64" s="146"/>
      <c r="E64" s="146"/>
      <c r="F64" s="146"/>
      <c r="G64" s="146"/>
      <c r="H64" s="147"/>
      <c r="I64" s="147"/>
      <c r="J64" s="419" t="s">
        <v>243</v>
      </c>
      <c r="K64" s="419"/>
      <c r="L64" s="419"/>
      <c r="M64" s="419"/>
      <c r="N64" s="142"/>
    </row>
    <row r="65" spans="1:14" ht="15.75">
      <c r="A65" s="143"/>
      <c r="B65" s="99"/>
      <c r="C65" s="99"/>
      <c r="D65" s="144"/>
      <c r="E65" s="144"/>
      <c r="J65" s="145"/>
      <c r="K65" s="145"/>
      <c r="L65" s="145"/>
      <c r="M65" s="145"/>
      <c r="N65" s="142"/>
    </row>
  </sheetData>
  <mergeCells count="4">
    <mergeCell ref="A8:B8"/>
    <mergeCell ref="K56:M56"/>
    <mergeCell ref="J58:M58"/>
    <mergeCell ref="J64:M64"/>
  </mergeCells>
  <pageMargins left="0.183070866" right="0.196850393700787" top="0.761811024" bottom="0.511811023622047" header="0.31496062992126" footer="0.31496062992126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N64"/>
  <sheetViews>
    <sheetView tabSelected="1" view="pageBreakPreview" topLeftCell="B1" zoomScaleSheetLayoutView="100" workbookViewId="0">
      <selection activeCell="L49" sqref="L49"/>
    </sheetView>
  </sheetViews>
  <sheetFormatPr defaultColWidth="9.125" defaultRowHeight="15" customHeight="1"/>
  <cols>
    <col min="1" max="1" width="3.25" style="272" customWidth="1"/>
    <col min="2" max="2" width="47.625" style="272" customWidth="1"/>
    <col min="3" max="3" width="0.875" style="272" customWidth="1"/>
    <col min="4" max="4" width="4.75" style="272" customWidth="1"/>
    <col min="5" max="5" width="0.875" style="272" customWidth="1"/>
    <col min="6" max="6" width="7" style="272" customWidth="1"/>
    <col min="7" max="7" width="0.875" style="272" customWidth="1"/>
    <col min="8" max="8" width="21.375" style="272" customWidth="1"/>
    <col min="9" max="9" width="20.75" style="272" customWidth="1"/>
    <col min="10" max="10" width="18.625" style="272" customWidth="1"/>
    <col min="11" max="11" width="18.75" style="272" customWidth="1"/>
    <col min="12" max="12" width="16.25" style="272" bestFit="1" customWidth="1"/>
    <col min="13" max="13" width="16" style="272" bestFit="1" customWidth="1"/>
    <col min="14" max="14" width="15.25" style="272" bestFit="1" customWidth="1"/>
    <col min="15" max="16384" width="9.125" style="272"/>
  </cols>
  <sheetData>
    <row r="1" spans="1:11" ht="15" customHeight="1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1" t="s">
        <v>1</v>
      </c>
    </row>
    <row r="2" spans="1:11" ht="15" customHeight="1">
      <c r="A2" s="273" t="s">
        <v>2</v>
      </c>
      <c r="B2" s="274"/>
      <c r="C2" s="274"/>
      <c r="D2" s="275"/>
      <c r="E2" s="275"/>
      <c r="F2" s="275"/>
      <c r="G2" s="275"/>
      <c r="H2" s="275"/>
      <c r="I2" s="275"/>
      <c r="J2" s="276"/>
      <c r="K2" s="277" t="str">
        <f>KQKD!M2</f>
        <v>cho kỳ hoạt động từ ngày 01/04/2016</v>
      </c>
    </row>
    <row r="3" spans="1:11" ht="1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7" t="str">
        <f>KQKD!M3</f>
        <v>đến ngày 30/06/2016</v>
      </c>
    </row>
    <row r="4" spans="1:11" ht="5.0999999999999996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ht="18" customHeight="1">
      <c r="A5" s="280"/>
      <c r="K5" s="281" t="s">
        <v>235</v>
      </c>
    </row>
    <row r="6" spans="1:11" ht="13.5">
      <c r="A6" s="282" t="s">
        <v>190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</row>
    <row r="7" spans="1:11" ht="13.5">
      <c r="A7" s="283" t="s">
        <v>191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</row>
    <row r="8" spans="1:11" ht="13.5">
      <c r="A8" s="284" t="str">
        <f>KQKD!A7</f>
        <v>Cho kỳ hoạt động từ ngày 01/04/2016 đến ngày 30/06/2016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</row>
    <row r="9" spans="1:11" ht="13.5">
      <c r="B9" s="285"/>
      <c r="C9" s="285"/>
      <c r="D9" s="286"/>
      <c r="E9" s="286"/>
      <c r="F9" s="286"/>
      <c r="G9" s="286"/>
      <c r="H9" s="286"/>
      <c r="I9" s="286"/>
      <c r="J9" s="287"/>
      <c r="K9" s="288" t="s">
        <v>5</v>
      </c>
    </row>
    <row r="10" spans="1:11" ht="40.5">
      <c r="A10" s="289"/>
      <c r="B10" s="290" t="s">
        <v>6</v>
      </c>
      <c r="C10" s="291"/>
      <c r="D10" s="292" t="s">
        <v>7</v>
      </c>
      <c r="E10" s="293"/>
      <c r="F10" s="294" t="s">
        <v>8</v>
      </c>
      <c r="G10" s="293"/>
      <c r="H10" s="322" t="s">
        <v>188</v>
      </c>
      <c r="I10" s="322" t="s">
        <v>189</v>
      </c>
      <c r="J10" s="37" t="s">
        <v>11</v>
      </c>
      <c r="K10" s="37" t="s">
        <v>12</v>
      </c>
    </row>
    <row r="11" spans="1:11" ht="15" customHeight="1">
      <c r="A11" s="289"/>
      <c r="B11" s="295">
        <v>1</v>
      </c>
      <c r="C11" s="296"/>
      <c r="D11" s="297">
        <v>2</v>
      </c>
      <c r="E11" s="298"/>
      <c r="F11" s="299">
        <v>3</v>
      </c>
      <c r="G11" s="298"/>
      <c r="H11" s="298">
        <v>4</v>
      </c>
      <c r="I11" s="298">
        <v>5</v>
      </c>
      <c r="J11" s="300">
        <v>6</v>
      </c>
      <c r="K11" s="300">
        <v>7</v>
      </c>
    </row>
    <row r="12" spans="1:11" s="305" customFormat="1" ht="12" customHeight="1">
      <c r="A12" s="301"/>
      <c r="B12" s="302"/>
      <c r="C12" s="303"/>
      <c r="D12" s="303"/>
      <c r="E12" s="302"/>
      <c r="F12" s="304"/>
      <c r="G12" s="302"/>
      <c r="H12" s="399"/>
      <c r="I12" s="399"/>
      <c r="J12" s="400"/>
      <c r="K12" s="400"/>
    </row>
    <row r="13" spans="1:11" s="363" customFormat="1" ht="15" customHeight="1">
      <c r="A13" s="357" t="s">
        <v>192</v>
      </c>
      <c r="B13" s="358" t="s">
        <v>193</v>
      </c>
      <c r="C13" s="359"/>
      <c r="D13" s="360"/>
      <c r="E13" s="361"/>
      <c r="F13" s="362"/>
      <c r="G13" s="361"/>
      <c r="H13" s="402"/>
      <c r="I13" s="402"/>
      <c r="J13" s="403"/>
      <c r="K13" s="401"/>
    </row>
    <row r="14" spans="1:11" s="363" customFormat="1" ht="15" customHeight="1">
      <c r="A14" s="364" t="s">
        <v>13</v>
      </c>
      <c r="B14" s="358" t="s">
        <v>194</v>
      </c>
      <c r="C14" s="359"/>
      <c r="D14" s="365" t="s">
        <v>15</v>
      </c>
      <c r="E14" s="366"/>
      <c r="F14" s="364"/>
      <c r="G14" s="366"/>
      <c r="H14" s="404">
        <v>13350924431</v>
      </c>
      <c r="I14" s="404">
        <v>11406148936</v>
      </c>
      <c r="J14" s="405">
        <v>24519397187</v>
      </c>
      <c r="K14" s="405">
        <v>21113629869</v>
      </c>
    </row>
    <row r="15" spans="1:11" s="363" customFormat="1" ht="15" customHeight="1">
      <c r="A15" s="367" t="s">
        <v>16</v>
      </c>
      <c r="B15" s="368" t="s">
        <v>195</v>
      </c>
      <c r="C15" s="369"/>
      <c r="D15" s="360"/>
      <c r="E15" s="361"/>
      <c r="F15" s="362"/>
      <c r="G15" s="361"/>
      <c r="H15" s="402"/>
      <c r="I15" s="402"/>
      <c r="J15" s="406"/>
      <c r="K15" s="406"/>
    </row>
    <row r="16" spans="1:11" s="363" customFormat="1" ht="15" customHeight="1">
      <c r="A16" s="362"/>
      <c r="B16" s="368" t="s">
        <v>196</v>
      </c>
      <c r="C16" s="369"/>
      <c r="D16" s="370" t="s">
        <v>18</v>
      </c>
      <c r="E16" s="371"/>
      <c r="F16" s="367"/>
      <c r="G16" s="371"/>
      <c r="H16" s="407">
        <v>1816408108</v>
      </c>
      <c r="I16" s="407">
        <v>3271017583</v>
      </c>
      <c r="J16" s="406">
        <v>6526408108</v>
      </c>
      <c r="K16" s="406">
        <v>5991017583</v>
      </c>
    </row>
    <row r="17" spans="1:12" s="363" customFormat="1" ht="15" customHeight="1">
      <c r="A17" s="362"/>
      <c r="B17" s="368" t="s">
        <v>197</v>
      </c>
      <c r="C17" s="369"/>
      <c r="D17" s="370" t="s">
        <v>71</v>
      </c>
      <c r="E17" s="371"/>
      <c r="F17" s="367"/>
      <c r="G17" s="371"/>
      <c r="H17" s="407">
        <v>-189338840</v>
      </c>
      <c r="I17" s="407">
        <v>1548409203</v>
      </c>
      <c r="J17" s="406">
        <v>-189338840</v>
      </c>
      <c r="K17" s="406">
        <v>1548409203</v>
      </c>
    </row>
    <row r="18" spans="1:12" s="363" customFormat="1" ht="15" customHeight="1">
      <c r="A18" s="362"/>
      <c r="B18" s="368" t="s">
        <v>198</v>
      </c>
      <c r="C18" s="369"/>
      <c r="D18" s="370" t="s">
        <v>72</v>
      </c>
      <c r="E18" s="371"/>
      <c r="F18" s="367"/>
      <c r="G18" s="371"/>
      <c r="H18" s="407">
        <v>0</v>
      </c>
      <c r="I18" s="407">
        <v>-313661558</v>
      </c>
      <c r="J18" s="406">
        <v>0</v>
      </c>
      <c r="K18" s="406">
        <v>-313661558</v>
      </c>
    </row>
    <row r="19" spans="1:12" s="363" customFormat="1" ht="15" customHeight="1">
      <c r="A19" s="362"/>
      <c r="B19" s="368" t="s">
        <v>199</v>
      </c>
      <c r="C19" s="369"/>
      <c r="D19" s="370" t="s">
        <v>73</v>
      </c>
      <c r="E19" s="371"/>
      <c r="F19" s="367"/>
      <c r="G19" s="371"/>
      <c r="H19" s="407">
        <v>629812570</v>
      </c>
      <c r="I19" s="407">
        <v>-505500692</v>
      </c>
      <c r="J19" s="406">
        <v>629812570</v>
      </c>
      <c r="K19" s="406">
        <v>-505500692</v>
      </c>
      <c r="L19" s="372"/>
    </row>
    <row r="20" spans="1:12" s="363" customFormat="1" ht="15" customHeight="1">
      <c r="A20" s="362"/>
      <c r="B20" s="368" t="s">
        <v>200</v>
      </c>
      <c r="C20" s="369"/>
      <c r="D20" s="370" t="s">
        <v>74</v>
      </c>
      <c r="E20" s="371"/>
      <c r="F20" s="367"/>
      <c r="G20" s="371"/>
      <c r="H20" s="407">
        <v>2571434958</v>
      </c>
      <c r="I20" s="407">
        <v>2701274206</v>
      </c>
      <c r="J20" s="406">
        <v>4517880064</v>
      </c>
      <c r="K20" s="406">
        <v>4006243525</v>
      </c>
    </row>
    <row r="21" spans="1:12" s="363" customFormat="1" ht="29.25" customHeight="1">
      <c r="A21" s="364" t="s">
        <v>19</v>
      </c>
      <c r="B21" s="358" t="s">
        <v>201</v>
      </c>
      <c r="C21" s="359"/>
      <c r="D21" s="365" t="s">
        <v>202</v>
      </c>
      <c r="E21" s="366"/>
      <c r="F21" s="364"/>
      <c r="G21" s="366"/>
      <c r="H21" s="404">
        <v>18179241227</v>
      </c>
      <c r="I21" s="404">
        <v>18107687678</v>
      </c>
      <c r="J21" s="408">
        <v>36004159089</v>
      </c>
      <c r="K21" s="408">
        <v>31840137930</v>
      </c>
    </row>
    <row r="22" spans="1:12" s="363" customFormat="1" ht="15" customHeight="1">
      <c r="A22" s="362"/>
      <c r="B22" s="368" t="s">
        <v>203</v>
      </c>
      <c r="C22" s="369"/>
      <c r="D22" s="370" t="s">
        <v>204</v>
      </c>
      <c r="E22" s="371"/>
      <c r="F22" s="367"/>
      <c r="G22" s="371"/>
      <c r="H22" s="407">
        <v>-40112179125</v>
      </c>
      <c r="I22" s="407">
        <v>-18119761375</v>
      </c>
      <c r="J22" s="406">
        <v>23997029117</v>
      </c>
      <c r="K22" s="410">
        <v>9708348360</v>
      </c>
    </row>
    <row r="23" spans="1:12" s="363" customFormat="1" ht="13.5">
      <c r="A23" s="362"/>
      <c r="B23" s="368" t="s">
        <v>205</v>
      </c>
      <c r="C23" s="369"/>
      <c r="D23" s="360">
        <v>10</v>
      </c>
      <c r="E23" s="361"/>
      <c r="F23" s="362"/>
      <c r="G23" s="361"/>
      <c r="H23" s="402">
        <v>-27432260717</v>
      </c>
      <c r="I23" s="402">
        <v>-17787500440</v>
      </c>
      <c r="J23" s="406">
        <v>-55899920822</v>
      </c>
      <c r="K23" s="410">
        <v>-54368575915</v>
      </c>
    </row>
    <row r="24" spans="1:12" s="363" customFormat="1" ht="31.5" customHeight="1">
      <c r="A24" s="362"/>
      <c r="B24" s="368" t="s">
        <v>206</v>
      </c>
      <c r="C24" s="369"/>
      <c r="D24" s="360">
        <v>11</v>
      </c>
      <c r="E24" s="361"/>
      <c r="F24" s="362"/>
      <c r="G24" s="361"/>
      <c r="H24" s="402">
        <v>68543536690</v>
      </c>
      <c r="I24" s="402">
        <v>35687199140</v>
      </c>
      <c r="J24" s="406">
        <v>34799705987</v>
      </c>
      <c r="K24" s="410">
        <v>11143208111</v>
      </c>
    </row>
    <row r="25" spans="1:12" s="363" customFormat="1" ht="15" customHeight="1">
      <c r="A25" s="362"/>
      <c r="B25" s="368" t="s">
        <v>207</v>
      </c>
      <c r="C25" s="369"/>
      <c r="D25" s="360">
        <v>12</v>
      </c>
      <c r="E25" s="361"/>
      <c r="F25" s="362"/>
      <c r="G25" s="361"/>
      <c r="H25" s="402">
        <v>-213798587</v>
      </c>
      <c r="I25" s="402">
        <v>578062253</v>
      </c>
      <c r="J25" s="406">
        <v>-716472923</v>
      </c>
      <c r="K25" s="410">
        <v>242884004</v>
      </c>
    </row>
    <row r="26" spans="1:12" s="363" customFormat="1" ht="15" customHeight="1">
      <c r="A26" s="362"/>
      <c r="B26" s="368" t="s">
        <v>208</v>
      </c>
      <c r="C26" s="369"/>
      <c r="D26" s="360">
        <v>13</v>
      </c>
      <c r="E26" s="361"/>
      <c r="F26" s="362"/>
      <c r="G26" s="361"/>
      <c r="H26" s="402">
        <v>-506207370</v>
      </c>
      <c r="I26" s="402">
        <v>-3844214703</v>
      </c>
      <c r="J26" s="406">
        <v>-4399097582</v>
      </c>
      <c r="K26" s="410">
        <v>-3844214703</v>
      </c>
      <c r="L26" s="372"/>
    </row>
    <row r="27" spans="1:12" s="363" customFormat="1" ht="15" customHeight="1">
      <c r="A27" s="362"/>
      <c r="B27" s="368" t="s">
        <v>209</v>
      </c>
      <c r="C27" s="369"/>
      <c r="D27" s="360">
        <v>14</v>
      </c>
      <c r="E27" s="361"/>
      <c r="F27" s="362"/>
      <c r="G27" s="361"/>
      <c r="H27" s="402">
        <v>-2229504074</v>
      </c>
      <c r="I27" s="402">
        <v>-3790795466</v>
      </c>
      <c r="J27" s="406">
        <v>-6013096514</v>
      </c>
      <c r="K27" s="406">
        <v>-6157624158</v>
      </c>
    </row>
    <row r="28" spans="1:12" s="363" customFormat="1" ht="15" customHeight="1">
      <c r="A28" s="362"/>
      <c r="B28" s="368" t="s">
        <v>210</v>
      </c>
      <c r="C28" s="369"/>
      <c r="D28" s="360">
        <v>15</v>
      </c>
      <c r="E28" s="361"/>
      <c r="F28" s="362"/>
      <c r="G28" s="361"/>
      <c r="H28" s="402">
        <v>0</v>
      </c>
      <c r="I28" s="402">
        <v>322500000</v>
      </c>
      <c r="J28" s="406">
        <v>0</v>
      </c>
      <c r="K28" s="406">
        <v>322500000</v>
      </c>
    </row>
    <row r="29" spans="1:12" s="363" customFormat="1" ht="15" customHeight="1">
      <c r="A29" s="362"/>
      <c r="B29" s="368" t="s">
        <v>211</v>
      </c>
      <c r="C29" s="369"/>
      <c r="D29" s="360">
        <v>16</v>
      </c>
      <c r="E29" s="361"/>
      <c r="F29" s="362"/>
      <c r="G29" s="361"/>
      <c r="H29" s="402">
        <v>-2641433892</v>
      </c>
      <c r="I29" s="402">
        <v>-3209233365</v>
      </c>
      <c r="J29" s="406">
        <v>-2688141666</v>
      </c>
      <c r="K29" s="406">
        <v>-3214733365</v>
      </c>
    </row>
    <row r="30" spans="1:12" s="363" customFormat="1" ht="15" customHeight="1">
      <c r="A30" s="362"/>
      <c r="B30" s="358" t="s">
        <v>212</v>
      </c>
      <c r="C30" s="359"/>
      <c r="D30" s="373">
        <v>20</v>
      </c>
      <c r="E30" s="374"/>
      <c r="F30" s="357"/>
      <c r="G30" s="374"/>
      <c r="H30" s="409">
        <v>13587394152</v>
      </c>
      <c r="I30" s="409">
        <v>7943943722</v>
      </c>
      <c r="J30" s="408">
        <v>25084164686</v>
      </c>
      <c r="K30" s="408">
        <v>-14328069736</v>
      </c>
    </row>
    <row r="31" spans="1:12" s="363" customFormat="1" ht="15" customHeight="1">
      <c r="A31" s="362"/>
      <c r="B31" s="358"/>
      <c r="C31" s="359"/>
      <c r="D31" s="373"/>
      <c r="E31" s="374"/>
      <c r="F31" s="357"/>
      <c r="G31" s="374"/>
      <c r="H31" s="409"/>
      <c r="I31" s="409"/>
      <c r="J31" s="408"/>
      <c r="K31" s="408"/>
    </row>
    <row r="32" spans="1:12" s="363" customFormat="1" ht="15" customHeight="1">
      <c r="A32" s="357" t="s">
        <v>213</v>
      </c>
      <c r="B32" s="358" t="s">
        <v>214</v>
      </c>
      <c r="C32" s="359"/>
      <c r="D32" s="360"/>
      <c r="E32" s="361"/>
      <c r="F32" s="362"/>
      <c r="G32" s="361"/>
      <c r="H32" s="402"/>
      <c r="I32" s="402"/>
      <c r="J32" s="410"/>
      <c r="K32" s="406"/>
    </row>
    <row r="33" spans="1:14" s="363" customFormat="1" ht="13.5">
      <c r="A33" s="367" t="s">
        <v>13</v>
      </c>
      <c r="B33" s="368" t="s">
        <v>215</v>
      </c>
      <c r="C33" s="369"/>
      <c r="D33" s="360">
        <v>21</v>
      </c>
      <c r="E33" s="361"/>
      <c r="F33" s="362"/>
      <c r="G33" s="361"/>
      <c r="H33" s="402">
        <v>-2686602922</v>
      </c>
      <c r="I33" s="402">
        <v>-6024170008</v>
      </c>
      <c r="J33" s="406">
        <v>-6413980459</v>
      </c>
      <c r="K33" s="406">
        <v>-6553470008</v>
      </c>
    </row>
    <row r="34" spans="1:14" s="363" customFormat="1" ht="13.5">
      <c r="A34" s="367" t="s">
        <v>16</v>
      </c>
      <c r="B34" s="368" t="s">
        <v>216</v>
      </c>
      <c r="C34" s="369"/>
      <c r="D34" s="360">
        <v>22</v>
      </c>
      <c r="E34" s="361"/>
      <c r="F34" s="362"/>
      <c r="G34" s="361"/>
      <c r="H34" s="402">
        <v>0</v>
      </c>
      <c r="I34" s="402">
        <v>134545455</v>
      </c>
      <c r="J34" s="406">
        <v>0</v>
      </c>
      <c r="K34" s="406">
        <v>134545455</v>
      </c>
    </row>
    <row r="35" spans="1:14" s="363" customFormat="1" ht="15" customHeight="1">
      <c r="A35" s="367" t="s">
        <v>19</v>
      </c>
      <c r="B35" s="368" t="s">
        <v>217</v>
      </c>
      <c r="C35" s="369"/>
      <c r="D35" s="360">
        <v>23</v>
      </c>
      <c r="E35" s="361"/>
      <c r="F35" s="362"/>
      <c r="G35" s="361"/>
      <c r="H35" s="402"/>
      <c r="I35" s="402"/>
      <c r="J35" s="406"/>
      <c r="K35" s="406"/>
    </row>
    <row r="36" spans="1:14" s="363" customFormat="1" ht="15" customHeight="1">
      <c r="A36" s="367" t="s">
        <v>22</v>
      </c>
      <c r="B36" s="368" t="s">
        <v>218</v>
      </c>
      <c r="C36" s="369"/>
      <c r="D36" s="360">
        <v>24</v>
      </c>
      <c r="E36" s="361"/>
      <c r="F36" s="362"/>
      <c r="G36" s="361"/>
      <c r="H36" s="402"/>
      <c r="I36" s="402"/>
      <c r="J36" s="406"/>
      <c r="K36" s="406"/>
    </row>
    <row r="37" spans="1:14" s="363" customFormat="1" ht="15" customHeight="1">
      <c r="A37" s="367" t="s">
        <v>25</v>
      </c>
      <c r="B37" s="368" t="s">
        <v>219</v>
      </c>
      <c r="C37" s="369"/>
      <c r="D37" s="360">
        <v>25</v>
      </c>
      <c r="E37" s="361"/>
      <c r="F37" s="362"/>
      <c r="G37" s="361"/>
      <c r="H37" s="402"/>
      <c r="I37" s="402"/>
      <c r="J37" s="406"/>
      <c r="K37" s="406"/>
    </row>
    <row r="38" spans="1:14" s="363" customFormat="1" ht="15" customHeight="1">
      <c r="A38" s="367" t="s">
        <v>27</v>
      </c>
      <c r="B38" s="368" t="s">
        <v>220</v>
      </c>
      <c r="C38" s="369"/>
      <c r="D38" s="360">
        <v>26</v>
      </c>
      <c r="E38" s="361"/>
      <c r="F38" s="362"/>
      <c r="G38" s="361"/>
      <c r="H38" s="402"/>
      <c r="I38" s="402"/>
      <c r="J38" s="406"/>
      <c r="K38" s="406"/>
    </row>
    <row r="39" spans="1:14" s="363" customFormat="1" ht="15" customHeight="1">
      <c r="A39" s="367" t="s">
        <v>30</v>
      </c>
      <c r="B39" s="368" t="s">
        <v>221</v>
      </c>
      <c r="C39" s="369"/>
      <c r="D39" s="360">
        <v>27</v>
      </c>
      <c r="E39" s="361"/>
      <c r="F39" s="362"/>
      <c r="G39" s="361"/>
      <c r="H39" s="402">
        <v>45033365</v>
      </c>
      <c r="I39" s="402">
        <v>370955237</v>
      </c>
      <c r="J39" s="406">
        <v>45033365</v>
      </c>
      <c r="K39" s="406">
        <v>370955237</v>
      </c>
    </row>
    <row r="40" spans="1:14" s="363" customFormat="1" ht="15" customHeight="1">
      <c r="A40" s="362"/>
      <c r="B40" s="358" t="s">
        <v>222</v>
      </c>
      <c r="C40" s="359"/>
      <c r="D40" s="373">
        <v>30</v>
      </c>
      <c r="E40" s="374"/>
      <c r="F40" s="357"/>
      <c r="G40" s="374"/>
      <c r="H40" s="409">
        <v>-2641569557</v>
      </c>
      <c r="I40" s="409">
        <v>-5518669316</v>
      </c>
      <c r="J40" s="408">
        <v>-6368947094</v>
      </c>
      <c r="K40" s="408">
        <v>-6047969316</v>
      </c>
    </row>
    <row r="41" spans="1:14" s="363" customFormat="1" ht="15" customHeight="1">
      <c r="A41" s="362"/>
      <c r="B41" s="358"/>
      <c r="C41" s="359"/>
      <c r="D41" s="373"/>
      <c r="E41" s="374"/>
      <c r="F41" s="357"/>
      <c r="G41" s="374"/>
      <c r="H41" s="409"/>
      <c r="I41" s="409"/>
      <c r="J41" s="408"/>
      <c r="K41" s="405"/>
    </row>
    <row r="42" spans="1:14" s="363" customFormat="1" ht="15" customHeight="1">
      <c r="A42" s="357" t="s">
        <v>223</v>
      </c>
      <c r="B42" s="358" t="s">
        <v>224</v>
      </c>
      <c r="C42" s="359"/>
      <c r="D42" s="373"/>
      <c r="E42" s="374"/>
      <c r="F42" s="357"/>
      <c r="G42" s="374"/>
      <c r="H42" s="409"/>
      <c r="I42" s="409"/>
      <c r="J42" s="403"/>
      <c r="K42" s="405"/>
      <c r="L42" s="372"/>
    </row>
    <row r="43" spans="1:14" s="363" customFormat="1" ht="15" customHeight="1">
      <c r="A43" s="367" t="s">
        <v>13</v>
      </c>
      <c r="B43" s="368" t="s">
        <v>225</v>
      </c>
      <c r="C43" s="369"/>
      <c r="D43" s="360">
        <v>31</v>
      </c>
      <c r="E43" s="361"/>
      <c r="F43" s="362"/>
      <c r="G43" s="361"/>
      <c r="H43" s="402"/>
      <c r="I43" s="402"/>
      <c r="J43" s="406"/>
      <c r="K43" s="406"/>
      <c r="M43" s="372"/>
      <c r="N43" s="372"/>
    </row>
    <row r="44" spans="1:14" s="363" customFormat="1" ht="13.5">
      <c r="A44" s="367" t="s">
        <v>16</v>
      </c>
      <c r="B44" s="368" t="s">
        <v>226</v>
      </c>
      <c r="C44" s="369"/>
      <c r="D44" s="360">
        <v>32</v>
      </c>
      <c r="E44" s="361"/>
      <c r="F44" s="362"/>
      <c r="G44" s="361"/>
      <c r="H44" s="402"/>
      <c r="I44" s="402"/>
      <c r="J44" s="406"/>
      <c r="K44" s="406"/>
    </row>
    <row r="45" spans="1:14" s="363" customFormat="1" ht="15" customHeight="1">
      <c r="A45" s="367" t="s">
        <v>19</v>
      </c>
      <c r="B45" s="368" t="s">
        <v>227</v>
      </c>
      <c r="C45" s="369"/>
      <c r="D45" s="360">
        <v>33</v>
      </c>
      <c r="E45" s="361"/>
      <c r="F45" s="362"/>
      <c r="G45" s="361"/>
      <c r="H45" s="402">
        <v>90127475024</v>
      </c>
      <c r="I45" s="402">
        <v>130871027928</v>
      </c>
      <c r="J45" s="406">
        <v>163705858857</v>
      </c>
      <c r="K45" s="406">
        <v>140666712490</v>
      </c>
    </row>
    <row r="46" spans="1:14" s="363" customFormat="1" ht="15" customHeight="1">
      <c r="A46" s="367" t="s">
        <v>22</v>
      </c>
      <c r="B46" s="368" t="s">
        <v>228</v>
      </c>
      <c r="C46" s="369"/>
      <c r="D46" s="360">
        <v>34</v>
      </c>
      <c r="E46" s="361"/>
      <c r="F46" s="362"/>
      <c r="G46" s="361"/>
      <c r="H46" s="402">
        <v>-90208946679</v>
      </c>
      <c r="I46" s="402">
        <v>-127736898529</v>
      </c>
      <c r="J46" s="406">
        <v>-156042267838</v>
      </c>
      <c r="K46" s="406">
        <v>-127736898529</v>
      </c>
    </row>
    <row r="47" spans="1:14" s="363" customFormat="1" ht="15" customHeight="1">
      <c r="A47" s="367" t="s">
        <v>25</v>
      </c>
      <c r="B47" s="368" t="s">
        <v>229</v>
      </c>
      <c r="C47" s="369"/>
      <c r="D47" s="360">
        <v>35</v>
      </c>
      <c r="E47" s="361"/>
      <c r="F47" s="362"/>
      <c r="G47" s="361"/>
      <c r="H47" s="402"/>
      <c r="I47" s="402"/>
      <c r="J47" s="406"/>
      <c r="K47" s="406"/>
    </row>
    <row r="48" spans="1:14" s="363" customFormat="1" ht="15" customHeight="1">
      <c r="A48" s="367" t="s">
        <v>27</v>
      </c>
      <c r="B48" s="368" t="s">
        <v>230</v>
      </c>
      <c r="C48" s="369"/>
      <c r="D48" s="360">
        <v>36</v>
      </c>
      <c r="E48" s="361"/>
      <c r="F48" s="362"/>
      <c r="G48" s="361"/>
      <c r="H48" s="402">
        <v>-9285138500</v>
      </c>
      <c r="I48" s="402">
        <v>-7055590500</v>
      </c>
      <c r="J48" s="406">
        <v>-9461660500</v>
      </c>
      <c r="K48" s="406">
        <v>-7055590500</v>
      </c>
    </row>
    <row r="49" spans="1:13" s="363" customFormat="1" ht="15" customHeight="1">
      <c r="A49" s="367"/>
      <c r="B49" s="358" t="s">
        <v>231</v>
      </c>
      <c r="C49" s="359"/>
      <c r="D49" s="373">
        <v>40</v>
      </c>
      <c r="E49" s="374"/>
      <c r="F49" s="357"/>
      <c r="G49" s="374"/>
      <c r="H49" s="409">
        <v>-9366610155</v>
      </c>
      <c r="I49" s="409">
        <v>-3921461101</v>
      </c>
      <c r="J49" s="408">
        <v>-1798069481</v>
      </c>
      <c r="K49" s="408">
        <v>5874223461</v>
      </c>
      <c r="L49" s="372"/>
    </row>
    <row r="50" spans="1:13" s="363" customFormat="1" ht="15" customHeight="1">
      <c r="A50" s="367"/>
      <c r="B50" s="358"/>
      <c r="C50" s="359"/>
      <c r="D50" s="373"/>
      <c r="E50" s="374"/>
      <c r="F50" s="357"/>
      <c r="G50" s="374"/>
      <c r="H50" s="409"/>
      <c r="I50" s="409"/>
      <c r="J50" s="408"/>
      <c r="K50" s="405"/>
      <c r="L50" s="372"/>
    </row>
    <row r="51" spans="1:13" s="363" customFormat="1" ht="15" customHeight="1">
      <c r="A51" s="362"/>
      <c r="B51" s="358" t="s">
        <v>232</v>
      </c>
      <c r="C51" s="359"/>
      <c r="D51" s="373">
        <v>50</v>
      </c>
      <c r="E51" s="374"/>
      <c r="F51" s="357"/>
      <c r="G51" s="374"/>
      <c r="H51" s="409">
        <v>1579214440</v>
      </c>
      <c r="I51" s="409">
        <v>-1496186695</v>
      </c>
      <c r="J51" s="403">
        <v>16917148111</v>
      </c>
      <c r="K51" s="403">
        <v>-14501815591</v>
      </c>
    </row>
    <row r="52" spans="1:13" s="363" customFormat="1" ht="15" customHeight="1">
      <c r="A52" s="362"/>
      <c r="B52" s="358" t="s">
        <v>182</v>
      </c>
      <c r="C52" s="359"/>
      <c r="D52" s="373">
        <v>60</v>
      </c>
      <c r="E52" s="374"/>
      <c r="F52" s="357"/>
      <c r="G52" s="374"/>
      <c r="H52" s="409">
        <v>35024643857</v>
      </c>
      <c r="I52" s="409">
        <v>25654264790</v>
      </c>
      <c r="J52" s="405">
        <v>19686710186</v>
      </c>
      <c r="K52" s="405">
        <v>38659893686</v>
      </c>
    </row>
    <row r="53" spans="1:13" s="363" customFormat="1" ht="15" customHeight="1">
      <c r="A53" s="362"/>
      <c r="B53" s="368" t="s">
        <v>233</v>
      </c>
      <c r="C53" s="369"/>
      <c r="D53" s="360">
        <v>61</v>
      </c>
      <c r="E53" s="361"/>
      <c r="F53" s="362"/>
      <c r="G53" s="361"/>
      <c r="H53" s="402">
        <v>0</v>
      </c>
      <c r="I53" s="402">
        <v>103250</v>
      </c>
      <c r="J53" s="406">
        <v>0</v>
      </c>
      <c r="K53" s="406">
        <v>103250</v>
      </c>
      <c r="M53" s="375"/>
    </row>
    <row r="54" spans="1:13" s="363" customFormat="1" ht="15" customHeight="1">
      <c r="A54" s="376"/>
      <c r="B54" s="377" t="s">
        <v>234</v>
      </c>
      <c r="C54" s="378"/>
      <c r="D54" s="379">
        <v>70</v>
      </c>
      <c r="E54" s="380"/>
      <c r="F54" s="381" t="s">
        <v>75</v>
      </c>
      <c r="G54" s="380"/>
      <c r="H54" s="411">
        <v>36603858297</v>
      </c>
      <c r="I54" s="411">
        <v>24158181345</v>
      </c>
      <c r="J54" s="412">
        <v>36603858297</v>
      </c>
      <c r="K54" s="412">
        <v>24158181345</v>
      </c>
      <c r="L54" s="382"/>
      <c r="M54" s="383"/>
    </row>
    <row r="55" spans="1:13" ht="15" customHeight="1">
      <c r="A55" s="307"/>
      <c r="J55" s="308"/>
      <c r="K55" s="308"/>
      <c r="M55" s="309"/>
    </row>
    <row r="56" spans="1:13" ht="15" customHeight="1">
      <c r="A56" s="307"/>
      <c r="J56" s="151"/>
      <c r="K56" s="310" t="str">
        <f>KQKD!K56</f>
        <v>Hà Nội, ngày 30 tháng 06 năm 2016</v>
      </c>
      <c r="M56" s="306"/>
    </row>
    <row r="57" spans="1:13" ht="5.0999999999999996" customHeight="1">
      <c r="A57" s="307"/>
      <c r="J57" s="151"/>
      <c r="K57" s="310"/>
      <c r="M57" s="306"/>
    </row>
    <row r="58" spans="1:13" ht="15" customHeight="1">
      <c r="A58" s="311"/>
      <c r="B58" s="312" t="s">
        <v>69</v>
      </c>
      <c r="C58" s="312"/>
      <c r="D58" s="312"/>
      <c r="E58" s="312"/>
      <c r="F58" s="312"/>
      <c r="G58" s="312"/>
      <c r="H58" s="312"/>
      <c r="I58" s="312"/>
      <c r="J58" s="420" t="s">
        <v>245</v>
      </c>
      <c r="K58" s="420"/>
    </row>
    <row r="59" spans="1:13" ht="15" customHeight="1">
      <c r="A59" s="311"/>
      <c r="B59" s="312"/>
      <c r="C59" s="312"/>
      <c r="D59" s="312"/>
      <c r="E59" s="312"/>
      <c r="F59" s="312"/>
      <c r="G59" s="312"/>
      <c r="H59" s="312"/>
      <c r="I59" s="312"/>
      <c r="J59" s="313"/>
      <c r="K59" s="313"/>
    </row>
    <row r="60" spans="1:13" ht="15" customHeight="1">
      <c r="A60" s="307"/>
      <c r="B60" s="314"/>
      <c r="C60" s="314"/>
      <c r="D60" s="315"/>
      <c r="E60" s="315"/>
      <c r="F60" s="315"/>
      <c r="G60" s="315"/>
      <c r="H60" s="315"/>
      <c r="I60" s="315"/>
      <c r="J60" s="316"/>
      <c r="K60" s="317"/>
    </row>
    <row r="61" spans="1:13" ht="15" customHeight="1">
      <c r="A61" s="307"/>
      <c r="B61" s="314"/>
      <c r="C61" s="314"/>
      <c r="D61" s="315"/>
      <c r="E61" s="315"/>
      <c r="F61" s="315"/>
      <c r="G61" s="315"/>
      <c r="H61" s="315"/>
      <c r="I61" s="315"/>
      <c r="J61" s="316"/>
      <c r="K61" s="317"/>
    </row>
    <row r="62" spans="1:13" ht="15" customHeight="1">
      <c r="A62" s="307"/>
      <c r="B62" s="314"/>
      <c r="C62" s="314"/>
      <c r="D62" s="315"/>
      <c r="E62" s="315"/>
      <c r="F62" s="315"/>
      <c r="G62" s="315"/>
      <c r="H62" s="315"/>
      <c r="I62" s="315"/>
      <c r="J62" s="317"/>
      <c r="K62" s="317"/>
    </row>
    <row r="63" spans="1:13" ht="15" customHeight="1">
      <c r="A63" s="318"/>
      <c r="B63" s="314" t="s">
        <v>70</v>
      </c>
      <c r="C63" s="314"/>
      <c r="D63" s="314"/>
      <c r="E63" s="314"/>
      <c r="F63" s="314"/>
      <c r="G63" s="314"/>
      <c r="H63" s="314"/>
      <c r="I63" s="314"/>
      <c r="J63" s="421" t="s">
        <v>244</v>
      </c>
      <c r="K63" s="421"/>
    </row>
    <row r="64" spans="1:13" s="318" customFormat="1" ht="15" customHeight="1">
      <c r="A64" s="319"/>
      <c r="B64" s="320"/>
      <c r="C64" s="320"/>
      <c r="J64" s="321"/>
      <c r="K64" s="321"/>
    </row>
  </sheetData>
  <mergeCells count="2">
    <mergeCell ref="J58:K58"/>
    <mergeCell ref="J63:K63"/>
  </mergeCells>
  <conditionalFormatting sqref="A54:XFD54">
    <cfRule type="expression" dxfId="0" priority="1" stopIfTrue="1">
      <formula>OR(VALUE($L54)&lt;&gt;0,VALUE($M54)&lt;&gt;0)</formula>
    </cfRule>
  </conditionalFormatting>
  <pageMargins left="0.39370078740157499" right="0.23622047244094499" top="0.59370078740157495" bottom="0.39370078740157499" header="0.196850393700787" footer="0.196850393700787"/>
  <pageSetup paperSize="9" scale="95" firstPageNumber="9" orientation="landscape" useFirstPageNumber="1" r:id="rId1"/>
  <headerFooter alignWithMargins="0">
    <oddFooter>&amp;C&amp;"Times New Roman,thường"&amp;P</oddFooter>
  </headerFooter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CDKT</vt:lpstr>
      <vt:lpstr>KQKD</vt:lpstr>
      <vt:lpstr>LCGT_HN</vt:lpstr>
      <vt:lpstr>CDKT!Print_Area</vt:lpstr>
      <vt:lpstr>LCGT_HN!Print_Area</vt:lpstr>
      <vt:lpstr>KQKD!Print_Titles</vt:lpstr>
      <vt:lpstr>LCGT_HN!Print_Titles</vt:lpstr>
    </vt:vector>
  </TitlesOfParts>
  <Company>http://viet4room.com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VUQUANGBAO</cp:lastModifiedBy>
  <cp:lastPrinted>2016-07-22T10:05:56Z</cp:lastPrinted>
  <dcterms:created xsi:type="dcterms:W3CDTF">2016-04-12T09:08:06Z</dcterms:created>
  <dcterms:modified xsi:type="dcterms:W3CDTF">2016-07-22T10:44:03Z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4dd7835ce3a14dab8f57f54597b17a95.psdsxs" Id="R473e989786554148" /></Relationships>
</file>