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5790"/>
  </bookViews>
  <sheets>
    <sheet name="LCTT" sheetId="10" r:id="rId1"/>
    <sheet name="KQSXKD" sheetId="9" r:id="rId2"/>
    <sheet name="BCDKT" sheetId="12" r:id="rId3"/>
    <sheet name="XL4Test5" sheetId="5" state="hidden" r:id="rId4"/>
  </sheets>
  <externalReferences>
    <externalReference r:id="rId5"/>
    <externalReference r:id="rId6"/>
  </externalReferences>
  <definedNames>
    <definedName name="_Builtin0" localSheetId="3">XL4Test5!$C$23</definedName>
    <definedName name="_Fill" hidden="1">#REF!</definedName>
    <definedName name="Bust" localSheetId="3">XL4Test5!$C$15</definedName>
    <definedName name="Continue" localSheetId="3">XL4Test5!$C$30</definedName>
    <definedName name="Document_array" localSheetId="3">{"823A0000","Book1","Copy of 823A0000.xls","KQKDQ1-09.xls"}</definedName>
    <definedName name="Documents_array" localSheetId="3">XL4Test5!$B$2:$B$19</definedName>
    <definedName name="Hello" localSheetId="3">XL4Test5!$A$33</definedName>
    <definedName name="TABLE4" localSheetId="3">[1]GSP!$AH$23,[1]GSP!$V$4:$AC$7,[1]GSP!$AE$5:$AL$7,[1]GSP!$AO$5:$AT$7,[1]GSP!$AO$9:$AT$9,[1]GSP!$AP$10:$AS$11,[1]GSP!$AQ$12:$AR$12,[1]GSP!$AF$9:$AK$10,[1]GSP!$AG$11:$AJ$12,[1]GSP!$W$9:$AB$12,[1]GSP!$V$15:$AC$18,[1]GSP!$AE$15:$AL$18</definedName>
    <definedName name="TABLE4">[2]GSP!$AH$23,[2]GSP!$V$4:$AC$7,[2]GSP!$AE$5:$AL$7,[2]GSP!$AO$5:$AT$7,[2]GSP!$AO$9:$AT$9,[2]GSP!$AP$10:$AS$11,[2]GSP!$AQ$12:$AR$12,[2]GSP!$AF$9:$AK$10,[2]GSP!$AG$11:$AJ$12,[2]GSP!$W$9:$AB$12,[2]GSP!$V$15:$AC$18,[2]GSP!$AE$15:$AL$18</definedName>
    <definedName name="TaxTV">10%</definedName>
    <definedName name="TaxXL">5%</definedName>
    <definedName name="WE_ARE_VERY_PLEASED_TO_ADVISE_YOU_THE_MLO_S_CARGO_HAVE_BEEN_LOADED" localSheetId="3">#REF!</definedName>
    <definedName name="WE_ARE_VERY_PLEASED_TO_ADVISE_YOU_THE_MLO_S_CARGO_HAVE_BEEN_LOADED">#REF!</definedName>
  </definedNames>
  <calcPr calcId="125725"/>
</workbook>
</file>

<file path=xl/calcChain.xml><?xml version="1.0" encoding="utf-8"?>
<calcChain xmlns="http://schemas.openxmlformats.org/spreadsheetml/2006/main">
  <c r="D116" i="12"/>
  <c r="E116"/>
  <c r="E104"/>
  <c r="D104"/>
  <c r="D103" s="1"/>
  <c r="E16"/>
  <c r="D16"/>
  <c r="E62"/>
  <c r="D62"/>
  <c r="D59"/>
  <c r="E59"/>
  <c r="E38"/>
  <c r="E37" s="1"/>
  <c r="D38"/>
  <c r="E120"/>
  <c r="E88"/>
  <c r="E75"/>
  <c r="E68"/>
  <c r="E53"/>
  <c r="E47"/>
  <c r="E46" s="1"/>
  <c r="E32"/>
  <c r="E29"/>
  <c r="E20"/>
  <c r="E13"/>
  <c r="D13"/>
  <c r="D20"/>
  <c r="D29"/>
  <c r="D32"/>
  <c r="D47"/>
  <c r="D53"/>
  <c r="D68"/>
  <c r="D75"/>
  <c r="D88"/>
  <c r="D120"/>
  <c r="D46" l="1"/>
  <c r="D37" s="1"/>
  <c r="E103"/>
  <c r="E102" s="1"/>
  <c r="E74"/>
  <c r="D74"/>
  <c r="E12"/>
  <c r="E73" s="1"/>
  <c r="D102"/>
  <c r="D12"/>
  <c r="D73" l="1"/>
  <c r="E123"/>
  <c r="D123"/>
</calcChain>
</file>

<file path=xl/sharedStrings.xml><?xml version="1.0" encoding="utf-8"?>
<sst xmlns="http://schemas.openxmlformats.org/spreadsheetml/2006/main" count="421" uniqueCount="377">
  <si>
    <t>TỔNG CỘNG NGUỒN VỐN (440=300+400)</t>
  </si>
  <si>
    <t>Luỹ kế từ đầu năm đến cuối quý này</t>
  </si>
  <si>
    <t>Năm nay</t>
  </si>
  <si>
    <t>Năm trước</t>
  </si>
  <si>
    <t>Thuyết
 minh</t>
  </si>
  <si>
    <t>Mã 
số</t>
  </si>
  <si>
    <t>Chỉ tiêu</t>
  </si>
  <si>
    <t>10. Lợi nhuận thuần từ hoạt động kinh doanh</t>
  </si>
  <si>
    <t>17. Lợi nhuận sau thuế thu nhập doanh nghiệp</t>
  </si>
  <si>
    <t xml:space="preserve">     Hoàng Thị Hương</t>
  </si>
  <si>
    <t>Mai Thị Yên Thế</t>
  </si>
  <si>
    <t xml:space="preserve">Vũ Tuấn Dương </t>
  </si>
  <si>
    <t>BÁO CÁO LƯU CHUYỂN TIỀN TỆ</t>
  </si>
  <si>
    <t>(Theo phương pháp gián tiếp)</t>
  </si>
  <si>
    <t xml:space="preserve">Mã
 số </t>
  </si>
  <si>
    <t>Thuyết 
minh</t>
  </si>
  <si>
    <t>I. Lưu chuyển tiền từ hoạt động kinh doanh</t>
  </si>
  <si>
    <t>1. Lợi nhuận trước thuế</t>
  </si>
  <si>
    <t>2. Điều chỉnh cho các khoản</t>
  </si>
  <si>
    <t>- Các khoản dự phòng</t>
  </si>
  <si>
    <t>- Lãi, lỗ từ hoat động đầu tư</t>
  </si>
  <si>
    <t>- Chi phí lãi vay</t>
  </si>
  <si>
    <t xml:space="preserve">3. Lợi nhuận từ hoạt động kinh doanh trước thay đổi  vốn lưu động </t>
  </si>
  <si>
    <t>- Tăng giảm các khoản phải thu</t>
  </si>
  <si>
    <t>- Tăng giảm hàng tồn kho</t>
  </si>
  <si>
    <t xml:space="preserve"> phải nộp)</t>
  </si>
  <si>
    <t>- Tiền lãi vay đã trả</t>
  </si>
  <si>
    <t>- Thuế thu nhập doanh nghiệp đã nộp</t>
  </si>
  <si>
    <t>- Tiền thu khác từ hoạt động kinh doanh</t>
  </si>
  <si>
    <t>- Tiền chi khác từ hoạt động kinh doanh</t>
  </si>
  <si>
    <t>Lưu chuyển tiền thuần từ hoạt động kinh doanh</t>
  </si>
  <si>
    <t>II. Lưu chuyển tiền từ hoạt động đầu tư</t>
  </si>
  <si>
    <t xml:space="preserve">1. Tiền chi để mua sắm, xây dựng TSCĐ và các tài sản  dài hạn khác </t>
  </si>
  <si>
    <t>2. Tiền thu từ thanh lý, nhượng bán TSCĐ và các tài sản  dài hạn khác</t>
  </si>
  <si>
    <t>3. Tiền chi cho vay, mua các công cụ nợ của đơn vị khác</t>
  </si>
  <si>
    <t>4. Tiền thu hồi cho vay, bán lại các công cụ nợ của đơn 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</si>
  <si>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</si>
  <si>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</si>
  <si>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</si>
  <si>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</si>
  <si>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>III. Lưu chuyển tiền từ hoạt động tài chính</t>
  </si>
  <si>
    <t>1. Tiền thu từ phát hành cổ phiếu, nhận vốn góp của chủ sở hữu</t>
  </si>
  <si>
    <t>6. Cổ tức, lợi nhuận đã trả cho chủ sở hữu</t>
  </si>
  <si>
    <t>Lưu chuyển tiền thuần từ hoạt động tài chính</t>
  </si>
  <si>
    <t>Tiền và tương đương tiền đầu kỳ</t>
  </si>
  <si>
    <t>ảnh hưởng của thay đổi tỷ giá hối đoái quy đổi ngoại tệ</t>
  </si>
  <si>
    <t xml:space="preserve">   Người lập biểu</t>
  </si>
  <si>
    <t>Tổng Giám đốc</t>
  </si>
  <si>
    <t>Hoàng Thị Hương                                                 Mai Thị Yên Thế</t>
  </si>
  <si>
    <t>Vũ Tuấn Dương</t>
  </si>
  <si>
    <t>01</t>
  </si>
  <si>
    <t>02</t>
  </si>
  <si>
    <t>(10 = 01 - 02)</t>
  </si>
  <si>
    <t>(20 = 10 - 11)</t>
  </si>
  <si>
    <t>(30 = 20 + (21 - 22) - (24 + 25)</t>
  </si>
  <si>
    <t>(60 = 50 - 51 - 52)</t>
  </si>
  <si>
    <t>100</t>
  </si>
  <si>
    <t>110</t>
  </si>
  <si>
    <t>111</t>
  </si>
  <si>
    <t>112</t>
  </si>
  <si>
    <t>120</t>
  </si>
  <si>
    <t>121</t>
  </si>
  <si>
    <t>130</t>
  </si>
  <si>
    <t>131</t>
  </si>
  <si>
    <t>132</t>
  </si>
  <si>
    <t>133</t>
  </si>
  <si>
    <t>134</t>
  </si>
  <si>
    <t>135</t>
  </si>
  <si>
    <t>139</t>
  </si>
  <si>
    <t>140</t>
  </si>
  <si>
    <t>141</t>
  </si>
  <si>
    <t>149</t>
  </si>
  <si>
    <t>150</t>
  </si>
  <si>
    <t>151</t>
  </si>
  <si>
    <t>152</t>
  </si>
  <si>
    <t>200</t>
  </si>
  <si>
    <t>210</t>
  </si>
  <si>
    <t>211</t>
  </si>
  <si>
    <t>212</t>
  </si>
  <si>
    <t>213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</si>
  <si>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</si>
  <si>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</si>
  <si>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</si>
  <si>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</si>
  <si>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</si>
  <si>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</si>
  <si>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</si>
  <si>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</si>
  <si>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</si>
  <si>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</si>
  <si>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</si>
  <si>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</si>
  <si>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240</t>
  </si>
  <si>
    <t>241</t>
  </si>
  <si>
    <t>242</t>
  </si>
  <si>
    <t>250</t>
  </si>
  <si>
    <t>251</t>
  </si>
  <si>
    <t>252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</si>
  <si>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</si>
  <si>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</si>
  <si>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</si>
  <si>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</si>
  <si>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</si>
  <si>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</si>
  <si>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</si>
  <si>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</si>
  <si>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</si>
  <si>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</si>
  <si>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</si>
  <si>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</si>
  <si>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</si>
  <si>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</si>
  <si>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</si>
  <si>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</si>
  <si>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</si>
  <si>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</si>
  <si>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331</t>
  </si>
  <si>
    <t>332</t>
  </si>
  <si>
    <t>333</t>
  </si>
  <si>
    <t>334</t>
  </si>
  <si>
    <t>335</t>
  </si>
  <si>
    <t>336</t>
  </si>
  <si>
    <t>337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</si>
  <si>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</si>
  <si>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</si>
  <si>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</si>
  <si>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</si>
  <si>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</si>
  <si>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</si>
  <si>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</si>
  <si>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</si>
  <si>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</si>
  <si>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</si>
  <si>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</si>
  <si>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</si>
  <si>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</si>
  <si>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430</t>
  </si>
  <si>
    <t>440</t>
  </si>
  <si>
    <t>03</t>
  </si>
  <si>
    <t>04</t>
  </si>
  <si>
    <t>05</t>
  </si>
  <si>
    <t>06</t>
  </si>
  <si>
    <t>08</t>
  </si>
  <si>
    <t>09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</si>
  <si>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</si>
  <si>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</si>
  <si>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</si>
  <si>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</si>
  <si>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</si>
  <si>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Settings\Welcome\Application Data\Microsoft\Excel\XLSTART\Book1.</t>
  </si>
  <si>
    <t>Book1</t>
  </si>
  <si>
    <t>823A0000</t>
  </si>
  <si>
    <t>CÔNG TY CỔ PHẦN CẢNG ĐOẠN XÁ</t>
  </si>
  <si>
    <t>Số 15 đường Ngô Quyền, TP. Hải Phòng</t>
  </si>
  <si>
    <t>Đơn vị tính: VNĐ</t>
  </si>
  <si>
    <t>THUYẾT
 MINH</t>
  </si>
  <si>
    <t>SỐ ĐẦU NĂM</t>
  </si>
  <si>
    <t>MÃ SỐ</t>
  </si>
  <si>
    <t>TÀI SẢN</t>
  </si>
  <si>
    <t>1. Tiền</t>
  </si>
  <si>
    <t>2. Các khoản tương đương tiền</t>
  </si>
  <si>
    <t>3. Phải thu nội bộ ngắn hạn</t>
  </si>
  <si>
    <t>4. Phải thu theo tiến độ kế hoạch hợp đồng XD</t>
  </si>
  <si>
    <t>1. Hàng tồn kho</t>
  </si>
  <si>
    <t>2. Dự phòng giảm giá hàng tồn kho (*)</t>
  </si>
  <si>
    <t>1. Chi phí trả trước ngắn hạn</t>
  </si>
  <si>
    <t>2. Thuế GTGT được khấu trừ</t>
  </si>
  <si>
    <t>3. Thuế và các khoản khác phải thu Nhà nước</t>
  </si>
  <si>
    <t>4. Tài sản ngắn hạn khác</t>
  </si>
  <si>
    <t>1. Phải thu dài hạn của khách hàng</t>
  </si>
  <si>
    <t>1. Tài sản cố định hữu hình</t>
  </si>
  <si>
    <t xml:space="preserve"> - Nguyên giá</t>
  </si>
  <si>
    <t xml:space="preserve"> - Giá trị hao mòn lũy kế (*)</t>
  </si>
  <si>
    <t>2. Tài sản cố định thuê tài chính</t>
  </si>
  <si>
    <t>- Nguyên giá</t>
  </si>
  <si>
    <t>- Giá trị hao mòn lũy kế (*)</t>
  </si>
  <si>
    <t>3. Tài sản cố định vô hình</t>
  </si>
  <si>
    <t>1. Đầu tư vào công ty con</t>
  </si>
  <si>
    <t>2. Đầu tư vào công ty liên kết, liên doanh</t>
  </si>
  <si>
    <t>V. Tài sản dài hạn khác</t>
  </si>
  <si>
    <t>1. Chi phí trả trước dài hạn</t>
  </si>
  <si>
    <t>2. Tài sản thuế thu nhập hoãn lại</t>
  </si>
  <si>
    <t>TỔNG CỘNG TÀI SẢN (270=100+200)</t>
  </si>
  <si>
    <t>B. VỐN CHỦ SỞ HỮU (400=410+430)</t>
  </si>
  <si>
    <t>2. Thặng dư vốn cổ phần</t>
  </si>
  <si>
    <t>1. Nguồn kinh phí</t>
  </si>
  <si>
    <t>2. Nguồn kinh phí đã hình thành TSCĐ</t>
  </si>
  <si>
    <t>10</t>
  </si>
  <si>
    <t>11</t>
  </si>
  <si>
    <t>20</t>
  </si>
  <si>
    <t>21</t>
  </si>
  <si>
    <t>22</t>
  </si>
  <si>
    <t>23</t>
  </si>
  <si>
    <t>24</t>
  </si>
  <si>
    <t>25</t>
  </si>
  <si>
    <t>30</t>
  </si>
  <si>
    <t>31</t>
  </si>
  <si>
    <t>32</t>
  </si>
  <si>
    <t>40</t>
  </si>
  <si>
    <t>50</t>
  </si>
  <si>
    <t>51</t>
  </si>
  <si>
    <t>52</t>
  </si>
  <si>
    <t>60</t>
  </si>
  <si>
    <t>70</t>
  </si>
  <si>
    <t>MẪU SỐ B01a - DN</t>
  </si>
  <si>
    <t>BẢNG CÂN ĐỐI KẾ TOÁN GIỮA NIÊN ĐỘ</t>
  </si>
  <si>
    <t>(Dạng đầy đủ)</t>
  </si>
  <si>
    <t>SỐ CUỐI QUÝ</t>
  </si>
  <si>
    <t xml:space="preserve"> II. Đầu tư tài chính ngắn hạn</t>
  </si>
  <si>
    <t xml:space="preserve"> I. Tiền và các khoản tương đương tiền</t>
  </si>
  <si>
    <t>1. Chứng khoán kinh doanh</t>
  </si>
  <si>
    <t>2. Dự phòng giảm giá chứng khoán kinh doanh (*)</t>
  </si>
  <si>
    <t>3. Đầu tư nắm giữ đến ngày đáo hạn</t>
  </si>
  <si>
    <t>III. Các khoản phải thu ngắn hạn</t>
  </si>
  <si>
    <t>1. Phải thu ngắn hạn của khách hàng</t>
  </si>
  <si>
    <t>2. Trả trước cho người bán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</si>
  <si>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</si>
  <si>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</si>
  <si>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</si>
  <si>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</si>
  <si>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V. Tài sản ngắn hạn khác</t>
  </si>
  <si>
    <t>II. Tài sản cố định</t>
  </si>
  <si>
    <t>III. Bất động sản đầu tư</t>
  </si>
  <si>
    <t>2. Chi phí xây dựng cơ bản dở dang</t>
  </si>
  <si>
    <t>V. Đầu tư tài chính dài hạn</t>
  </si>
  <si>
    <t>5. Đầu tư nắm giữ đến ngày đáo hạn</t>
  </si>
  <si>
    <t>I. Nợ ngắn hạn</t>
  </si>
  <si>
    <t>II. Nợ dài hạn</t>
  </si>
  <si>
    <t>1. Phải trả người bán dài hạn</t>
  </si>
  <si>
    <t>I. Vốn chủ sở hữu</t>
  </si>
  <si>
    <t>1. Vốn góp của chủ sở hữu</t>
  </si>
  <si>
    <t>411a</t>
  </si>
  <si>
    <t>411b</t>
  </si>
  <si>
    <t>3. Quyền chọn chuyển đổi trái phiếu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</si>
  <si>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</si>
  <si>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</si>
  <si>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</si>
  <si>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</si>
  <si>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</si>
  <si>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</si>
  <si>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</si>
  <si>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>421a</t>
  </si>
  <si>
    <t>421b</t>
  </si>
  <si>
    <t>II. Nguồn kinh phí và quỹ khác</t>
  </si>
  <si>
    <t xml:space="preserve"> IV. Hàng tồn kho</t>
  </si>
  <si>
    <r>
      <t>B.</t>
    </r>
    <r>
      <rPr>
        <b/>
        <sz val="10"/>
        <rFont val="Times New Roman"/>
        <family val="1"/>
      </rPr>
      <t xml:space="preserve"> TÀI SẢN DÀI HẠN</t>
    </r>
    <r>
      <rPr>
        <b/>
        <sz val="11"/>
        <rFont val="Times New Roman"/>
        <family val="1"/>
      </rPr>
      <t xml:space="preserve"> </t>
    </r>
  </si>
  <si>
    <r>
      <t xml:space="preserve">A. </t>
    </r>
    <r>
      <rPr>
        <b/>
        <sz val="10"/>
        <rFont val="Times New Roman"/>
        <family val="1"/>
      </rPr>
      <t>TÀI SẢN NGẮN HẠN</t>
    </r>
    <r>
      <rPr>
        <b/>
        <sz val="11"/>
        <rFont val="Times New Roman"/>
        <family val="1"/>
      </rPr>
      <t xml:space="preserve"> </t>
    </r>
  </si>
  <si>
    <t>I. Các khoản phải thu dài hạn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</si>
  <si>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</si>
  <si>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</si>
  <si>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</si>
  <si>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</si>
  <si>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</si>
  <si>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</si>
  <si>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IV. Tài sản dở dang dài hạn</t>
  </si>
  <si>
    <t>1. Chi phí sản xuất, kinh doanh dở dang dài hạn</t>
  </si>
  <si>
    <t>3. Đầu tư góp vốn vào đơn vị khác</t>
  </si>
  <si>
    <t>4. Dự phòng đầu tư tài chính dài hạn(*)</t>
  </si>
  <si>
    <t>3. Thiết bị, vật tư, phụ tùng thay thế dài hạn</t>
  </si>
  <si>
    <t>4. Tài sản dài hạn khác</t>
  </si>
  <si>
    <r>
      <t xml:space="preserve">C. </t>
    </r>
    <r>
      <rPr>
        <b/>
        <sz val="10"/>
        <rFont val="Times New Roman"/>
        <family val="1"/>
      </rPr>
      <t xml:space="preserve">NỢ PHẢI TRẢ </t>
    </r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</si>
  <si>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</si>
  <si>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</si>
  <si>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</si>
  <si>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</si>
  <si>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</si>
  <si>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</si>
  <si>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XD</t>
  </si>
  <si>
    <t>8. Doanh thu chưa thực hiện ngắn hạn</t>
  </si>
  <si>
    <t>9. Phải trả ngắn hạn khác</t>
  </si>
  <si>
    <t>10. Vay và nợ thuê tài chính ngắn hạn</t>
  </si>
  <si>
    <t>12. Quỹ khen thưởng, phúc lợi</t>
  </si>
  <si>
    <t>2. Người mua trả tiền trước dài hạn</t>
  </si>
  <si>
    <t xml:space="preserve">3. Chi phí phải trả dài hạn </t>
  </si>
  <si>
    <t>4. Phải trả nội bộ về vốn kinh doanh</t>
  </si>
  <si>
    <t>5. Phải trả nội bộ dài hạn</t>
  </si>
  <si>
    <t>6. Doanh thu chưa thực hiện dài hạn</t>
  </si>
  <si>
    <t>7. Phải trả dài hạn khác</t>
  </si>
  <si>
    <t>9. Trái phiếu chuyển đổi</t>
  </si>
  <si>
    <t>10. Cổ phiếu ưu đãi</t>
  </si>
  <si>
    <t>11. Thuế thu nhập hoãn lại phải trả</t>
  </si>
  <si>
    <t>12. Dự phòng phải trả dài hạn</t>
  </si>
  <si>
    <t>11. Dự phòng phải trả ngắn hạn</t>
  </si>
  <si>
    <t>13. Quỹ phát triển khoa học và công nghệ</t>
  </si>
  <si>
    <t>- Cổ phiếu phổ thông có quyền biểu quyết</t>
  </si>
  <si>
    <t>- Cổ phiếu ưu đãi</t>
  </si>
  <si>
    <t>4. Vốn khác của chủ sở hữu</t>
  </si>
  <si>
    <t>- LNST chưa phân phối luỹ kế đến cuối kỳ trước</t>
  </si>
  <si>
    <t>- LNST chưa phân phối kỳ này</t>
  </si>
  <si>
    <t>12. Nguồn vốn đầu tư XDCB</t>
  </si>
  <si>
    <t>122</t>
  </si>
  <si>
    <t>123</t>
  </si>
  <si>
    <t>136</t>
  </si>
  <si>
    <t>137</t>
  </si>
  <si>
    <t>153</t>
  </si>
  <si>
    <t>155</t>
  </si>
  <si>
    <t>214</t>
  </si>
  <si>
    <t>215</t>
  </si>
  <si>
    <t>216</t>
  </si>
  <si>
    <t>231</t>
  </si>
  <si>
    <t>232</t>
  </si>
  <si>
    <t>253</t>
  </si>
  <si>
    <t>254</t>
  </si>
  <si>
    <t>255</t>
  </si>
  <si>
    <t>263</t>
  </si>
  <si>
    <t>321</t>
  </si>
  <si>
    <t>322</t>
  </si>
  <si>
    <t>338</t>
  </si>
  <si>
    <t>339</t>
  </si>
  <si>
    <t>340</t>
  </si>
  <si>
    <t>341</t>
  </si>
  <si>
    <t>342</t>
  </si>
  <si>
    <t>343</t>
  </si>
  <si>
    <t>8. Vay và nợ thuê tài chính dài hạn</t>
  </si>
  <si>
    <t>422</t>
  </si>
  <si>
    <t xml:space="preserve">            Người lập biểu</t>
  </si>
  <si>
    <t>Kế toán trưởng</t>
  </si>
  <si>
    <t xml:space="preserve"> Tổng giám đốc</t>
  </si>
  <si>
    <t>MẪU SỐ B 02a - DN</t>
  </si>
  <si>
    <t>(Ban hành theo Thông tư số 200/2014/TT-BTC ngày 22/12/2014</t>
  </si>
  <si>
    <t>của Bộ trưởng Bộ Tài Chính)</t>
  </si>
  <si>
    <t>BÁO CÁO KẾT QUẢ HOẠT ĐỘNG KINH DOANH GIỮA NIÊN ĐỘ</t>
  </si>
  <si>
    <t>26</t>
  </si>
  <si>
    <t>71</t>
  </si>
  <si>
    <t>Đơn vị tính:VNĐ</t>
  </si>
  <si>
    <t>MẪU SỐ B 03a - DN</t>
  </si>
  <si>
    <t xml:space="preserve">(Ban hành theo Thông tư số 200/2014/TT-BTC </t>
  </si>
  <si>
    <t>ngày 22/12/2014 của Bộ trưởng Bộ Tài Chính)</t>
  </si>
  <si>
    <t>2</t>
  </si>
  <si>
    <t>- Khấu hao TSCĐ và BĐSĐT</t>
  </si>
  <si>
    <t>- Lãi, lỗ chênh lệch tỷ giá hối đoái do đánh giá lại các khoản mục tiền tệ có gốc ngoại tệ</t>
  </si>
  <si>
    <t>- Các khoản điều chỉnh khác</t>
  </si>
  <si>
    <t>- Tăng giảm các khoản phải trả (không kể lãi vay phải trả,  thuế thu  nhập doanh nghiệp</t>
  </si>
  <si>
    <t>- Tăng, giảm chứng khoán kinh doanh</t>
  </si>
  <si>
    <t>- Tăng, giảm chi phí trả trước</t>
  </si>
  <si>
    <t>07</t>
  </si>
  <si>
    <t>13</t>
  </si>
  <si>
    <t>2. Tiền trả lại vốn góp cho các chủ sở hữu, mua lại cổ phiếu của doanh  nghiệp đã phát hành</t>
  </si>
  <si>
    <t>3. Tiền thu từ đi vay</t>
  </si>
  <si>
    <t>4. Tiền trả nợ gốc vay</t>
  </si>
  <si>
    <t>5. Tiền trả nợ gốc thuê tài chính</t>
  </si>
  <si>
    <t>12</t>
  </si>
  <si>
    <t>14</t>
  </si>
  <si>
    <t>15</t>
  </si>
  <si>
    <t>16</t>
  </si>
  <si>
    <t>17</t>
  </si>
  <si>
    <t>27</t>
  </si>
  <si>
    <t>33</t>
  </si>
  <si>
    <t>34</t>
  </si>
  <si>
    <t>35</t>
  </si>
  <si>
    <t>36</t>
  </si>
  <si>
    <t>61</t>
  </si>
  <si>
    <t>Lưu chuyển tiền thuần trong kỳ (50=20+30+40)</t>
  </si>
  <si>
    <t>Tiền và tương đương tiền cuối kỳ (70 = 50+60+61)</t>
  </si>
  <si>
    <t>1. Doanh thu bán hàng và cung cấp dịch vụ</t>
  </si>
  <si>
    <t>2. Các khoản giảm trừ doanh thu</t>
  </si>
  <si>
    <t>3. Doanh thu thuần về bán hàng và cung cấp dịch vụ</t>
  </si>
  <si>
    <t>4. Giá vốn hàng bán</t>
  </si>
  <si>
    <t>5. Lợi nhuận gộp về bán hàng và cung cấp dịch vụ</t>
  </si>
  <si>
    <t>6. Doanh thu hoạt động tài chính</t>
  </si>
  <si>
    <t>7. Chi phí tài chính</t>
  </si>
  <si>
    <t>8. Chi phí bán hàng</t>
  </si>
  <si>
    <t>9. Chi phí quản lý doanh nghiệp</t>
  </si>
  <si>
    <t>11. Thu nhập khác</t>
  </si>
  <si>
    <t>12. Chi phí khác</t>
  </si>
  <si>
    <t>13. Lợi nhuận khác (40 = 31 - 32)</t>
  </si>
  <si>
    <t>14. Tổng lợi nhuận kế toán trước thuế (50 = 30 + 40)</t>
  </si>
  <si>
    <t>15. Chi phí thuế TNDN hiện hành</t>
  </si>
  <si>
    <t>16. Chi phí thuế TNDN hoãn lại</t>
  </si>
  <si>
    <t>18. Lãi cơ bản trên mỗi cổ phiếu</t>
  </si>
  <si>
    <t>19. Lãi suy giảm trên cổ phiếu</t>
  </si>
  <si>
    <t>Tại ngày 30 tháng 06 năm 2015</t>
  </si>
  <si>
    <t>Quý 2 năm 2015</t>
  </si>
  <si>
    <t>Quý 2</t>
  </si>
  <si>
    <t>6 tháng đầu năm 2015</t>
  </si>
  <si>
    <t>Ngày 17 tháng 07 năm 2015</t>
  </si>
  <si>
    <t xml:space="preserve">          Ngày 17 tháng 07 năm 2015</t>
  </si>
</sst>
</file>

<file path=xl/styles.xml><?xml version="1.0" encoding="utf-8"?>
<styleSheet xmlns="http://schemas.openxmlformats.org/spreadsheetml/2006/main">
  <numFmts count="19">
    <numFmt numFmtId="7" formatCode="&quot;£&quot;#,##0.00;\-&quot;£&quot;#,##0.00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\$#,##0\ ;\(\$#,##0\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_(* #,##0.000_);_(* \(#,##0.000\);_(* &quot;-&quot;??_);_(@_)"/>
    <numFmt numFmtId="169" formatCode="0."/>
    <numFmt numFmtId="170" formatCode="&quot;L.&quot;\ #,##0;\-&quot;L.&quot;\ #,##0"/>
    <numFmt numFmtId="171" formatCode="\t0.00"/>
    <numFmt numFmtId="172" formatCode="\t#,##0"/>
    <numFmt numFmtId="173" formatCode="&quot;ß&quot;\t#,##0_);\(&quot;ß&quot;\t#,##0\)"/>
    <numFmt numFmtId="174" formatCode="_(\ß* \t#,##0_);_(\ß* \(\t#,##0\);_(\ß* &quot;-&quot;_);_(@_)"/>
    <numFmt numFmtId="175" formatCode="&quot;ß&quot;\t#,##0_);[Red]\(&quot;ß&quot;\t#,##0\)"/>
    <numFmt numFmtId="176" formatCode="&quot;\&quot;#,##0;[Red]&quot;\&quot;\-#,##0"/>
    <numFmt numFmtId="177" formatCode="&quot;\&quot;#,##0.00;[Red]&quot;\&quot;\-#,##0.00"/>
    <numFmt numFmtId="178" formatCode="_(&quot;$&quot;* #,##0.0_);_(&quot;$&quot;* \(#,##0.0\);_(&quot;$&quot;* &quot;-&quot;??_);_(@_)"/>
    <numFmt numFmtId="179" formatCode="_(&quot;$&quot;* #,##0_);_(&quot;$&quot;* \(#,##0\);_(&quot;$&quot;* &quot;-&quot;??_);_(@_)"/>
  </numFmts>
  <fonts count="62">
    <font>
      <sz val="13"/>
      <name val="Times New Roman"/>
    </font>
    <font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sz val="12"/>
      <name val="¹ÙÅÁÃ¼"/>
      <family val="1"/>
    </font>
    <font>
      <sz val="12"/>
      <name val="¹UAAA¼"/>
      <family val="3"/>
      <charset val="129"/>
    </font>
    <font>
      <sz val="12"/>
      <name val="±¼¸²Ã¼"/>
      <family val="3"/>
    </font>
    <font>
      <sz val="11"/>
      <name val="µ¸¿ò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name val="Courier New"/>
      <family val="3"/>
    </font>
    <font>
      <sz val="10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VNTime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.VnTime"/>
      <family val="2"/>
    </font>
    <font>
      <sz val="10"/>
      <name val="??"/>
      <family val="3"/>
      <charset val="129"/>
    </font>
    <font>
      <sz val="13"/>
      <color indexed="8"/>
      <name val="Times New Roman"/>
      <family val="2"/>
    </font>
    <font>
      <sz val="13"/>
      <color indexed="9"/>
      <name val="Times New Roman"/>
      <family val="2"/>
    </font>
    <font>
      <sz val="13"/>
      <color indexed="20"/>
      <name val="Times New Roman"/>
      <family val="2"/>
    </font>
    <font>
      <b/>
      <sz val="13"/>
      <color indexed="52"/>
      <name val="Times New Roman"/>
      <family val="2"/>
    </font>
    <font>
      <b/>
      <sz val="13"/>
      <color indexed="9"/>
      <name val="Times New Roman"/>
      <family val="2"/>
    </font>
    <font>
      <i/>
      <sz val="13"/>
      <color indexed="23"/>
      <name val="Times New Roman"/>
      <family val="2"/>
    </font>
    <font>
      <sz val="13"/>
      <color indexed="17"/>
      <name val="Times New Roman"/>
      <family val="2"/>
    </font>
    <font>
      <b/>
      <sz val="11"/>
      <color indexed="56"/>
      <name val="Times New Roman"/>
      <family val="2"/>
    </font>
    <font>
      <sz val="13"/>
      <color indexed="62"/>
      <name val="Times New Roman"/>
      <family val="2"/>
    </font>
    <font>
      <sz val="13"/>
      <color indexed="52"/>
      <name val="Times New Roman"/>
      <family val="2"/>
    </font>
    <font>
      <sz val="13"/>
      <color indexed="60"/>
      <name val="Times New Roman"/>
      <family val="2"/>
    </font>
    <font>
      <b/>
      <sz val="13"/>
      <color indexed="63"/>
      <name val="Times New Roman"/>
      <family val="2"/>
    </font>
    <font>
      <b/>
      <sz val="18"/>
      <color indexed="56"/>
      <name val="Cambria"/>
      <family val="2"/>
    </font>
    <font>
      <sz val="13"/>
      <color indexed="10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sz val="9.5"/>
      <name val="Times New Roman"/>
      <family val="1"/>
    </font>
    <font>
      <b/>
      <i/>
      <sz val="11"/>
      <name val="Times New Roman"/>
      <family val="1"/>
    </font>
    <font>
      <b/>
      <sz val="11.5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b/>
      <sz val="13"/>
      <name val="Times New Roman"/>
      <family val="1"/>
    </font>
    <font>
      <b/>
      <i/>
      <sz val="10"/>
      <name val="Times New Roman"/>
      <family val="1"/>
    </font>
    <font>
      <sz val="13"/>
      <color indexed="8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9.5"/>
      <name val="Times New Roman"/>
      <family val="1"/>
    </font>
    <font>
      <b/>
      <sz val="15"/>
      <name val="Times New Roman"/>
      <family val="1"/>
    </font>
    <font>
      <b/>
      <i/>
      <sz val="13"/>
      <name val="Times New Roman"/>
      <family val="1"/>
    </font>
    <font>
      <b/>
      <i/>
      <sz val="9.5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167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173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4" fillId="3" borderId="0" applyNumberFormat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25" fillId="20" borderId="1" applyNumberFormat="0" applyAlignment="0" applyProtection="0"/>
    <xf numFmtId="0" fontId="26" fillId="21" borderId="2" applyNumberFormat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8" fillId="4" borderId="0" applyNumberFormat="0" applyBorder="0" applyAlignment="0" applyProtection="0"/>
    <xf numFmtId="38" fontId="8" fillId="22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10" fontId="8" fillId="23" borderId="6" applyNumberFormat="0" applyBorder="0" applyAlignment="0" applyProtection="0"/>
    <xf numFmtId="0" fontId="31" fillId="0" borderId="7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32" fillId="24" borderId="0" applyNumberFormat="0" applyBorder="0" applyAlignment="0" applyProtection="0"/>
    <xf numFmtId="7" fontId="12" fillId="0" borderId="0"/>
    <xf numFmtId="0" fontId="22" fillId="0" borderId="0"/>
    <xf numFmtId="0" fontId="22" fillId="25" borderId="8" applyNumberFormat="0" applyFont="0" applyAlignment="0" applyProtection="0"/>
    <xf numFmtId="0" fontId="33" fillId="20" borderId="9" applyNumberFormat="0" applyAlignment="0" applyProtection="0"/>
    <xf numFmtId="10" fontId="11" fillId="0" borderId="0" applyFont="0" applyFill="0" applyBorder="0" applyAlignment="0" applyProtection="0"/>
    <xf numFmtId="9" fontId="13" fillId="0" borderId="10" applyNumberFormat="0" applyBorder="0"/>
    <xf numFmtId="0" fontId="34" fillId="0" borderId="0" applyNumberFormat="0" applyFill="0" applyBorder="0" applyAlignment="0" applyProtection="0"/>
    <xf numFmtId="0" fontId="1" fillId="0" borderId="11" applyNumberFormat="0" applyFont="0" applyFill="0" applyAlignment="0" applyProtection="0"/>
    <xf numFmtId="0" fontId="35" fillId="0" borderId="0" applyNumberForma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5" fillId="0" borderId="0"/>
    <xf numFmtId="0" fontId="16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7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9" fillId="0" borderId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8" applyFont="1" applyFill="1"/>
    <xf numFmtId="0" fontId="1" fillId="0" borderId="12" xfId="8" applyFont="1" applyFill="1" applyBorder="1"/>
    <xf numFmtId="0" fontId="21" fillId="0" borderId="13" xfId="8" applyFont="1" applyFill="1" applyBorder="1"/>
    <xf numFmtId="0" fontId="21" fillId="0" borderId="14" xfId="8" applyFont="1" applyFill="1" applyBorder="1"/>
    <xf numFmtId="0" fontId="1" fillId="0" borderId="14" xfId="8" applyFont="1" applyFill="1" applyBorder="1"/>
    <xf numFmtId="0" fontId="1" fillId="0" borderId="15" xfId="8" applyFont="1" applyFill="1" applyBorder="1"/>
    <xf numFmtId="0" fontId="36" fillId="0" borderId="0" xfId="0" applyFont="1"/>
    <xf numFmtId="0" fontId="37" fillId="0" borderId="0" xfId="0" applyNumberFormat="1" applyFont="1" applyFill="1"/>
    <xf numFmtId="0" fontId="38" fillId="0" borderId="0" xfId="0" applyFont="1" applyFill="1"/>
    <xf numFmtId="0" fontId="38" fillId="0" borderId="0" xfId="0" applyNumberFormat="1" applyFont="1" applyFill="1"/>
    <xf numFmtId="0" fontId="38" fillId="0" borderId="0" xfId="0" applyFont="1" applyFill="1" applyAlignment="1">
      <alignment horizontal="center"/>
    </xf>
    <xf numFmtId="0" fontId="41" fillId="0" borderId="16" xfId="0" applyNumberFormat="1" applyFont="1" applyFill="1" applyBorder="1" applyAlignment="1">
      <alignment horizontal="center" vertical="center" wrapText="1"/>
    </xf>
    <xf numFmtId="3" fontId="41" fillId="0" borderId="16" xfId="0" applyNumberFormat="1" applyFont="1" applyFill="1" applyBorder="1" applyAlignment="1">
      <alignment horizontal="center" vertical="center"/>
    </xf>
    <xf numFmtId="3" fontId="41" fillId="0" borderId="17" xfId="0" applyNumberFormat="1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38" fillId="0" borderId="19" xfId="0" applyFont="1" applyFill="1" applyBorder="1" applyAlignment="1">
      <alignment horizontal="center"/>
    </xf>
    <xf numFmtId="0" fontId="41" fillId="0" borderId="16" xfId="0" applyNumberFormat="1" applyFont="1" applyFill="1" applyBorder="1" applyAlignment="1">
      <alignment horizontal="center" vertical="center"/>
    </xf>
    <xf numFmtId="0" fontId="43" fillId="0" borderId="18" xfId="0" applyFont="1" applyFill="1" applyBorder="1" applyAlignment="1">
      <alignment horizontal="center"/>
    </xf>
    <xf numFmtId="0" fontId="38" fillId="0" borderId="20" xfId="0" applyFont="1" applyFill="1" applyBorder="1" applyAlignment="1">
      <alignment horizontal="center"/>
    </xf>
    <xf numFmtId="0" fontId="41" fillId="0" borderId="21" xfId="0" applyNumberFormat="1" applyFont="1" applyFill="1" applyBorder="1" applyAlignment="1">
      <alignment horizontal="center" vertical="center"/>
    </xf>
    <xf numFmtId="0" fontId="37" fillId="0" borderId="25" xfId="0" applyNumberFormat="1" applyFont="1" applyFill="1" applyBorder="1" applyAlignment="1">
      <alignment horizontal="center"/>
    </xf>
    <xf numFmtId="0" fontId="44" fillId="0" borderId="22" xfId="0" applyNumberFormat="1" applyFont="1" applyFill="1" applyBorder="1" applyAlignment="1">
      <alignment horizontal="left"/>
    </xf>
    <xf numFmtId="0" fontId="38" fillId="0" borderId="27" xfId="0" applyFont="1" applyFill="1" applyBorder="1" applyAlignment="1">
      <alignment horizontal="center"/>
    </xf>
    <xf numFmtId="0" fontId="37" fillId="0" borderId="0" xfId="75" applyNumberFormat="1" applyFont="1"/>
    <xf numFmtId="2" fontId="44" fillId="0" borderId="6" xfId="75" applyNumberFormat="1" applyFont="1" applyBorder="1" applyAlignment="1">
      <alignment horizontal="center" vertical="center"/>
    </xf>
    <xf numFmtId="2" fontId="44" fillId="0" borderId="6" xfId="75" applyNumberFormat="1" applyFont="1" applyBorder="1" applyAlignment="1">
      <alignment horizontal="center" vertical="center" wrapText="1"/>
    </xf>
    <xf numFmtId="3" fontId="36" fillId="0" borderId="28" xfId="75" applyNumberFormat="1" applyFont="1" applyBorder="1" applyAlignment="1">
      <alignment horizontal="center" vertical="center"/>
    </xf>
    <xf numFmtId="0" fontId="40" fillId="0" borderId="0" xfId="75" applyNumberFormat="1" applyFont="1"/>
    <xf numFmtId="0" fontId="40" fillId="0" borderId="0" xfId="75" applyFont="1" applyAlignment="1">
      <alignment horizontal="center"/>
    </xf>
    <xf numFmtId="0" fontId="47" fillId="0" borderId="0" xfId="75" applyNumberFormat="1" applyFont="1"/>
    <xf numFmtId="0" fontId="37" fillId="0" borderId="0" xfId="75" applyFont="1" applyAlignment="1">
      <alignment horizontal="center"/>
    </xf>
    <xf numFmtId="0" fontId="50" fillId="0" borderId="0" xfId="75" applyFont="1"/>
    <xf numFmtId="0" fontId="45" fillId="0" borderId="0" xfId="75" applyFont="1" applyAlignment="1">
      <alignment horizontal="center"/>
    </xf>
    <xf numFmtId="0" fontId="36" fillId="0" borderId="25" xfId="75" applyFont="1" applyBorder="1" applyAlignment="1">
      <alignment horizontal="center"/>
    </xf>
    <xf numFmtId="0" fontId="36" fillId="0" borderId="6" xfId="75" applyFont="1" applyBorder="1" applyAlignment="1">
      <alignment horizontal="center" wrapText="1"/>
    </xf>
    <xf numFmtId="0" fontId="44" fillId="0" borderId="0" xfId="75" applyFont="1" applyFill="1" applyBorder="1"/>
    <xf numFmtId="0" fontId="44" fillId="0" borderId="0" xfId="75" applyFont="1" applyFill="1" applyBorder="1" applyAlignment="1">
      <alignment horizontal="center"/>
    </xf>
    <xf numFmtId="0" fontId="36" fillId="0" borderId="0" xfId="75" applyFont="1" applyBorder="1" applyAlignment="1">
      <alignment horizontal="center"/>
    </xf>
    <xf numFmtId="3" fontId="44" fillId="0" borderId="0" xfId="75" applyNumberFormat="1" applyFont="1" applyFill="1" applyBorder="1"/>
    <xf numFmtId="0" fontId="38" fillId="0" borderId="0" xfId="75" applyFont="1"/>
    <xf numFmtId="0" fontId="51" fillId="0" borderId="0" xfId="75" applyFont="1"/>
    <xf numFmtId="3" fontId="53" fillId="0" borderId="0" xfId="75" applyNumberFormat="1" applyFont="1"/>
    <xf numFmtId="0" fontId="57" fillId="0" borderId="0" xfId="75" applyFont="1"/>
    <xf numFmtId="0" fontId="53" fillId="0" borderId="0" xfId="75" applyFont="1"/>
    <xf numFmtId="0" fontId="53" fillId="0" borderId="0" xfId="75" applyFont="1" applyAlignment="1">
      <alignment horizontal="center"/>
    </xf>
    <xf numFmtId="3" fontId="50" fillId="0" borderId="0" xfId="75" applyNumberFormat="1" applyFont="1"/>
    <xf numFmtId="3" fontId="36" fillId="0" borderId="0" xfId="75" applyNumberFormat="1" applyFont="1"/>
    <xf numFmtId="0" fontId="50" fillId="0" borderId="0" xfId="75" applyFont="1" applyAlignment="1">
      <alignment horizontal="center"/>
    </xf>
    <xf numFmtId="0" fontId="36" fillId="0" borderId="0" xfId="0" applyFont="1" applyFill="1"/>
    <xf numFmtId="0" fontId="53" fillId="0" borderId="0" xfId="0" applyFont="1" applyFill="1" applyAlignment="1">
      <alignment horizontal="center"/>
    </xf>
    <xf numFmtId="3" fontId="53" fillId="0" borderId="0" xfId="0" applyNumberFormat="1" applyFont="1" applyFill="1"/>
    <xf numFmtId="0" fontId="40" fillId="0" borderId="0" xfId="0" applyFont="1" applyFill="1" applyAlignment="1">
      <alignment horizontal="center" vertical="center"/>
    </xf>
    <xf numFmtId="0" fontId="37" fillId="0" borderId="18" xfId="0" applyFont="1" applyFill="1" applyBorder="1" applyAlignment="1">
      <alignment horizontal="center"/>
    </xf>
    <xf numFmtId="3" fontId="43" fillId="0" borderId="18" xfId="0" applyNumberFormat="1" applyFont="1" applyFill="1" applyBorder="1"/>
    <xf numFmtId="0" fontId="44" fillId="0" borderId="0" xfId="0" applyFont="1" applyFill="1"/>
    <xf numFmtId="3" fontId="42" fillId="0" borderId="18" xfId="0" applyNumberFormat="1" applyFont="1" applyFill="1" applyBorder="1"/>
    <xf numFmtId="3" fontId="42" fillId="0" borderId="30" xfId="0" applyNumberFormat="1" applyFont="1" applyFill="1" applyBorder="1"/>
    <xf numFmtId="0" fontId="49" fillId="0" borderId="0" xfId="0" applyFont="1" applyFill="1"/>
    <xf numFmtId="3" fontId="38" fillId="0" borderId="18" xfId="0" applyNumberFormat="1" applyFont="1" applyFill="1" applyBorder="1"/>
    <xf numFmtId="3" fontId="38" fillId="0" borderId="30" xfId="0" applyNumberFormat="1" applyFont="1" applyFill="1" applyBorder="1"/>
    <xf numFmtId="3" fontId="36" fillId="0" borderId="0" xfId="0" applyNumberFormat="1" applyFont="1" applyFill="1"/>
    <xf numFmtId="0" fontId="57" fillId="0" borderId="18" xfId="0" applyFont="1" applyFill="1" applyBorder="1" applyAlignment="1">
      <alignment horizontal="center"/>
    </xf>
    <xf numFmtId="3" fontId="43" fillId="0" borderId="30" xfId="0" applyNumberFormat="1" applyFont="1" applyFill="1" applyBorder="1"/>
    <xf numFmtId="164" fontId="38" fillId="0" borderId="18" xfId="0" applyNumberFormat="1" applyFont="1" applyFill="1" applyBorder="1"/>
    <xf numFmtId="164" fontId="38" fillId="0" borderId="30" xfId="0" applyNumberFormat="1" applyFont="1" applyFill="1" applyBorder="1"/>
    <xf numFmtId="3" fontId="38" fillId="0" borderId="19" xfId="0" applyNumberFormat="1" applyFont="1" applyFill="1" applyBorder="1"/>
    <xf numFmtId="3" fontId="38" fillId="0" borderId="31" xfId="0" applyNumberFormat="1" applyFont="1" applyFill="1" applyBorder="1"/>
    <xf numFmtId="0" fontId="57" fillId="0" borderId="6" xfId="0" applyFont="1" applyFill="1" applyBorder="1" applyAlignment="1">
      <alignment horizontal="center"/>
    </xf>
    <xf numFmtId="3" fontId="57" fillId="0" borderId="6" xfId="0" applyNumberFormat="1" applyFont="1" applyFill="1" applyBorder="1"/>
    <xf numFmtId="3" fontId="57" fillId="0" borderId="28" xfId="0" applyNumberFormat="1" applyFont="1" applyFill="1" applyBorder="1"/>
    <xf numFmtId="3" fontId="38" fillId="0" borderId="20" xfId="0" applyNumberFormat="1" applyFont="1" applyFill="1" applyBorder="1"/>
    <xf numFmtId="3" fontId="38" fillId="0" borderId="32" xfId="0" applyNumberFormat="1" applyFont="1" applyFill="1" applyBorder="1"/>
    <xf numFmtId="3" fontId="38" fillId="0" borderId="27" xfId="0" applyNumberFormat="1" applyFont="1" applyFill="1" applyBorder="1"/>
    <xf numFmtId="3" fontId="38" fillId="0" borderId="33" xfId="0" applyNumberFormat="1" applyFont="1" applyFill="1" applyBorder="1"/>
    <xf numFmtId="0" fontId="37" fillId="0" borderId="0" xfId="0" applyFont="1" applyFill="1" applyBorder="1"/>
    <xf numFmtId="0" fontId="38" fillId="0" borderId="0" xfId="0" applyFont="1" applyFill="1" applyBorder="1" applyAlignment="1">
      <alignment horizontal="center"/>
    </xf>
    <xf numFmtId="3" fontId="38" fillId="0" borderId="0" xfId="0" applyNumberFormat="1" applyFont="1" applyFill="1" applyBorder="1"/>
    <xf numFmtId="3" fontId="38" fillId="0" borderId="10" xfId="0" applyNumberFormat="1" applyFont="1" applyFill="1" applyBorder="1"/>
    <xf numFmtId="3" fontId="38" fillId="0" borderId="0" xfId="0" applyNumberFormat="1" applyFont="1" applyFill="1"/>
    <xf numFmtId="0" fontId="57" fillId="0" borderId="0" xfId="75" applyFont="1" applyFill="1"/>
    <xf numFmtId="0" fontId="57" fillId="0" borderId="0" xfId="75" applyFont="1" applyFill="1" applyAlignment="1"/>
    <xf numFmtId="0" fontId="50" fillId="0" borderId="0" xfId="75" applyFont="1" applyFill="1"/>
    <xf numFmtId="4" fontId="52" fillId="0" borderId="0" xfId="75" applyNumberFormat="1" applyFont="1" applyFill="1"/>
    <xf numFmtId="0" fontId="53" fillId="0" borderId="0" xfId="75" applyFont="1" applyFill="1"/>
    <xf numFmtId="0" fontId="53" fillId="0" borderId="0" xfId="75" applyFont="1" applyFill="1" applyAlignment="1">
      <alignment horizontal="center"/>
    </xf>
    <xf numFmtId="3" fontId="53" fillId="0" borderId="0" xfId="75" applyNumberFormat="1" applyFont="1" applyFill="1"/>
    <xf numFmtId="3" fontId="36" fillId="0" borderId="0" xfId="75" applyNumberFormat="1" applyFont="1" applyFill="1"/>
    <xf numFmtId="3" fontId="50" fillId="0" borderId="0" xfId="75" applyNumberFormat="1" applyFont="1" applyFill="1"/>
    <xf numFmtId="0" fontId="4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49" fontId="40" fillId="0" borderId="0" xfId="75" applyNumberFormat="1" applyFont="1" applyAlignment="1">
      <alignment horizontal="center"/>
    </xf>
    <xf numFmtId="49" fontId="53" fillId="0" borderId="0" xfId="75" applyNumberFormat="1" applyFont="1" applyAlignment="1">
      <alignment horizontal="center"/>
    </xf>
    <xf numFmtId="49" fontId="50" fillId="0" borderId="0" xfId="75" applyNumberFormat="1" applyFont="1" applyAlignment="1">
      <alignment horizontal="center"/>
    </xf>
    <xf numFmtId="0" fontId="38" fillId="0" borderId="22" xfId="0" applyNumberFormat="1" applyFont="1" applyFill="1" applyBorder="1" applyAlignment="1">
      <alignment horizontal="left"/>
    </xf>
    <xf numFmtId="0" fontId="37" fillId="0" borderId="22" xfId="0" applyNumberFormat="1" applyFont="1" applyFill="1" applyBorder="1" applyAlignment="1"/>
    <xf numFmtId="0" fontId="37" fillId="0" borderId="22" xfId="0" applyNumberFormat="1" applyFont="1" applyFill="1" applyBorder="1" applyAlignment="1">
      <alignment horizontal="left"/>
    </xf>
    <xf numFmtId="0" fontId="38" fillId="0" borderId="23" xfId="0" applyNumberFormat="1" applyFont="1" applyFill="1" applyBorder="1" applyAlignment="1">
      <alignment horizontal="left"/>
    </xf>
    <xf numFmtId="0" fontId="38" fillId="0" borderId="24" xfId="0" applyNumberFormat="1" applyFont="1" applyFill="1" applyBorder="1" applyAlignment="1">
      <alignment horizontal="left"/>
    </xf>
    <xf numFmtId="0" fontId="38" fillId="0" borderId="26" xfId="0" applyNumberFormat="1" applyFont="1" applyFill="1" applyBorder="1" applyAlignment="1">
      <alignment horizontal="left"/>
    </xf>
    <xf numFmtId="0" fontId="38" fillId="0" borderId="22" xfId="0" quotePrefix="1" applyNumberFormat="1" applyFont="1" applyFill="1" applyBorder="1" applyAlignment="1">
      <alignment horizontal="left"/>
    </xf>
    <xf numFmtId="0" fontId="58" fillId="0" borderId="25" xfId="0" applyNumberFormat="1" applyFont="1" applyFill="1" applyBorder="1" applyAlignment="1">
      <alignment horizontal="center" vertical="center"/>
    </xf>
    <xf numFmtId="0" fontId="58" fillId="0" borderId="6" xfId="0" applyNumberFormat="1" applyFont="1" applyFill="1" applyBorder="1" applyAlignment="1">
      <alignment horizontal="center" vertical="center"/>
    </xf>
    <xf numFmtId="0" fontId="58" fillId="0" borderId="6" xfId="0" applyNumberFormat="1" applyFont="1" applyFill="1" applyBorder="1" applyAlignment="1">
      <alignment horizontal="center" vertical="center" wrapText="1"/>
    </xf>
    <xf numFmtId="3" fontId="58" fillId="0" borderId="6" xfId="0" applyNumberFormat="1" applyFont="1" applyFill="1" applyBorder="1" applyAlignment="1">
      <alignment horizontal="center" vertical="center"/>
    </xf>
    <xf numFmtId="3" fontId="58" fillId="0" borderId="28" xfId="0" applyNumberFormat="1" applyFont="1" applyFill="1" applyBorder="1" applyAlignment="1">
      <alignment horizontal="center" vertical="center"/>
    </xf>
    <xf numFmtId="0" fontId="38" fillId="0" borderId="18" xfId="0" quotePrefix="1" applyFont="1" applyFill="1" applyBorder="1" applyAlignment="1">
      <alignment horizontal="center"/>
    </xf>
    <xf numFmtId="0" fontId="37" fillId="0" borderId="18" xfId="0" quotePrefix="1" applyFont="1" applyFill="1" applyBorder="1" applyAlignment="1">
      <alignment horizontal="center"/>
    </xf>
    <xf numFmtId="0" fontId="37" fillId="0" borderId="35" xfId="0" applyNumberFormat="1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3" fontId="57" fillId="0" borderId="36" xfId="0" applyNumberFormat="1" applyFont="1" applyFill="1" applyBorder="1"/>
    <xf numFmtId="3" fontId="57" fillId="0" borderId="37" xfId="0" applyNumberFormat="1" applyFont="1" applyFill="1" applyBorder="1"/>
    <xf numFmtId="0" fontId="37" fillId="0" borderId="38" xfId="0" applyNumberFormat="1" applyFont="1" applyFill="1" applyBorder="1" applyAlignment="1"/>
    <xf numFmtId="0" fontId="43" fillId="0" borderId="29" xfId="0" quotePrefix="1" applyFont="1" applyFill="1" applyBorder="1" applyAlignment="1">
      <alignment horizontal="center"/>
    </xf>
    <xf numFmtId="0" fontId="37" fillId="0" borderId="29" xfId="0" applyFont="1" applyFill="1" applyBorder="1" applyAlignment="1">
      <alignment horizontal="center"/>
    </xf>
    <xf numFmtId="3" fontId="43" fillId="0" borderId="29" xfId="0" applyNumberFormat="1" applyFont="1" applyFill="1" applyBorder="1"/>
    <xf numFmtId="3" fontId="43" fillId="0" borderId="39" xfId="0" applyNumberFormat="1" applyFont="1" applyFill="1" applyBorder="1"/>
    <xf numFmtId="0" fontId="38" fillId="0" borderId="22" xfId="0" applyFont="1" applyFill="1" applyBorder="1"/>
    <xf numFmtId="3" fontId="37" fillId="0" borderId="18" xfId="0" applyNumberFormat="1" applyFont="1" applyFill="1" applyBorder="1"/>
    <xf numFmtId="3" fontId="37" fillId="0" borderId="30" xfId="0" applyNumberFormat="1" applyFont="1" applyFill="1" applyBorder="1"/>
    <xf numFmtId="164" fontId="38" fillId="0" borderId="20" xfId="0" applyNumberFormat="1" applyFont="1" applyFill="1" applyBorder="1"/>
    <xf numFmtId="164" fontId="38" fillId="0" borderId="32" xfId="0" applyNumberFormat="1" applyFont="1" applyFill="1" applyBorder="1"/>
    <xf numFmtId="49" fontId="56" fillId="0" borderId="0" xfId="75" applyNumberFormat="1" applyFont="1" applyBorder="1" applyAlignment="1"/>
    <xf numFmtId="0" fontId="56" fillId="0" borderId="0" xfId="75" applyFont="1" applyBorder="1" applyAlignment="1"/>
    <xf numFmtId="0" fontId="36" fillId="0" borderId="25" xfId="75" applyNumberFormat="1" applyFont="1" applyBorder="1" applyAlignment="1">
      <alignment horizontal="left" indent="1"/>
    </xf>
    <xf numFmtId="49" fontId="36" fillId="0" borderId="6" xfId="75" applyNumberFormat="1" applyFont="1" applyBorder="1" applyAlignment="1">
      <alignment horizontal="center"/>
    </xf>
    <xf numFmtId="0" fontId="36" fillId="0" borderId="6" xfId="75" applyFont="1" applyBorder="1" applyAlignment="1">
      <alignment horizontal="center"/>
    </xf>
    <xf numFmtId="3" fontId="54" fillId="0" borderId="6" xfId="75" applyNumberFormat="1" applyFont="1" applyBorder="1"/>
    <xf numFmtId="3" fontId="36" fillId="0" borderId="6" xfId="75" applyNumberFormat="1" applyFont="1" applyBorder="1"/>
    <xf numFmtId="3" fontId="36" fillId="0" borderId="28" xfId="75" applyNumberFormat="1" applyFont="1" applyBorder="1"/>
    <xf numFmtId="0" fontId="36" fillId="0" borderId="25" xfId="75" applyFont="1" applyBorder="1" applyAlignment="1">
      <alignment horizontal="left" indent="2"/>
    </xf>
    <xf numFmtId="3" fontId="55" fillId="0" borderId="6" xfId="75" applyNumberFormat="1" applyFont="1" applyBorder="1"/>
    <xf numFmtId="0" fontId="36" fillId="0" borderId="35" xfId="75" applyNumberFormat="1" applyFont="1" applyBorder="1" applyAlignment="1">
      <alignment horizontal="left" indent="1"/>
    </xf>
    <xf numFmtId="49" fontId="36" fillId="0" borderId="36" xfId="75" quotePrefix="1" applyNumberFormat="1" applyFont="1" applyBorder="1" applyAlignment="1">
      <alignment horizontal="center"/>
    </xf>
    <xf numFmtId="0" fontId="36" fillId="0" borderId="36" xfId="75" applyFont="1" applyBorder="1" applyAlignment="1">
      <alignment horizontal="center"/>
    </xf>
    <xf numFmtId="3" fontId="54" fillId="0" borderId="36" xfId="75" applyNumberFormat="1" applyFont="1" applyBorder="1"/>
    <xf numFmtId="3" fontId="36" fillId="0" borderId="25" xfId="75" applyNumberFormat="1" applyFont="1" applyBorder="1" applyAlignment="1">
      <alignment horizontal="center" vertical="center"/>
    </xf>
    <xf numFmtId="3" fontId="36" fillId="0" borderId="6" xfId="75" applyNumberFormat="1" applyFont="1" applyBorder="1" applyAlignment="1">
      <alignment horizontal="center" vertical="center" wrapText="1"/>
    </xf>
    <xf numFmtId="3" fontId="36" fillId="0" borderId="6" xfId="75" applyNumberFormat="1" applyFont="1" applyBorder="1" applyAlignment="1">
      <alignment horizontal="center" vertical="center"/>
    </xf>
    <xf numFmtId="0" fontId="41" fillId="0" borderId="22" xfId="75" applyNumberFormat="1" applyFont="1" applyBorder="1"/>
    <xf numFmtId="0" fontId="58" fillId="0" borderId="18" xfId="75" applyFont="1" applyBorder="1" applyAlignment="1">
      <alignment horizontal="center"/>
    </xf>
    <xf numFmtId="0" fontId="61" fillId="0" borderId="22" xfId="75" applyNumberFormat="1" applyFont="1" applyBorder="1"/>
    <xf numFmtId="0" fontId="61" fillId="0" borderId="18" xfId="75" quotePrefix="1" applyFont="1" applyBorder="1" applyAlignment="1">
      <alignment horizontal="center"/>
    </xf>
    <xf numFmtId="0" fontId="58" fillId="0" borderId="22" xfId="75" quotePrefix="1" applyNumberFormat="1" applyFont="1" applyBorder="1"/>
    <xf numFmtId="0" fontId="58" fillId="0" borderId="18" xfId="75" quotePrefix="1" applyFont="1" applyBorder="1" applyAlignment="1">
      <alignment horizontal="center"/>
    </xf>
    <xf numFmtId="0" fontId="58" fillId="0" borderId="22" xfId="75" applyNumberFormat="1" applyFont="1" applyBorder="1"/>
    <xf numFmtId="0" fontId="41" fillId="0" borderId="18" xfId="75" quotePrefix="1" applyFont="1" applyBorder="1" applyAlignment="1">
      <alignment horizontal="center"/>
    </xf>
    <xf numFmtId="0" fontId="41" fillId="0" borderId="22" xfId="75" applyNumberFormat="1" applyFont="1" applyFill="1" applyBorder="1"/>
    <xf numFmtId="0" fontId="41" fillId="0" borderId="18" xfId="75" quotePrefix="1" applyFont="1" applyFill="1" applyBorder="1" applyAlignment="1">
      <alignment horizontal="center"/>
    </xf>
    <xf numFmtId="0" fontId="58" fillId="0" borderId="22" xfId="75" applyNumberFormat="1" applyFont="1" applyFill="1" applyBorder="1"/>
    <xf numFmtId="0" fontId="58" fillId="0" borderId="18" xfId="75" quotePrefix="1" applyFont="1" applyFill="1" applyBorder="1" applyAlignment="1">
      <alignment horizontal="center"/>
    </xf>
    <xf numFmtId="0" fontId="41" fillId="0" borderId="23" xfId="75" applyNumberFormat="1" applyFont="1" applyFill="1" applyBorder="1"/>
    <xf numFmtId="0" fontId="41" fillId="0" borderId="19" xfId="75" quotePrefix="1" applyFont="1" applyFill="1" applyBorder="1" applyAlignment="1">
      <alignment horizontal="center"/>
    </xf>
    <xf numFmtId="0" fontId="58" fillId="0" borderId="19" xfId="75" applyFont="1" applyBorder="1" applyAlignment="1">
      <alignment horizontal="center"/>
    </xf>
    <xf numFmtId="3" fontId="58" fillId="0" borderId="29" xfId="75" applyNumberFormat="1" applyFont="1" applyBorder="1"/>
    <xf numFmtId="3" fontId="58" fillId="0" borderId="30" xfId="75" applyNumberFormat="1" applyFont="1" applyBorder="1"/>
    <xf numFmtId="3" fontId="41" fillId="0" borderId="18" xfId="75" applyNumberFormat="1" applyFont="1" applyBorder="1"/>
    <xf numFmtId="3" fontId="41" fillId="0" borderId="30" xfId="75" applyNumberFormat="1" applyFont="1" applyBorder="1"/>
    <xf numFmtId="3" fontId="58" fillId="0" borderId="18" xfId="75" applyNumberFormat="1" applyFont="1" applyBorder="1"/>
    <xf numFmtId="0" fontId="47" fillId="0" borderId="25" xfId="75" quotePrefix="1" applyNumberFormat="1" applyFont="1" applyBorder="1" applyAlignment="1">
      <alignment horizontal="left" indent="2"/>
    </xf>
    <xf numFmtId="3" fontId="44" fillId="0" borderId="28" xfId="75" applyNumberFormat="1" applyFont="1" applyBorder="1" applyAlignment="1">
      <alignment horizontal="center" vertical="center"/>
    </xf>
    <xf numFmtId="3" fontId="44" fillId="0" borderId="27" xfId="75" applyNumberFormat="1" applyFont="1" applyBorder="1" applyAlignment="1">
      <alignment horizontal="center" vertical="center" wrapText="1"/>
    </xf>
    <xf numFmtId="3" fontId="36" fillId="0" borderId="6" xfId="75" applyNumberFormat="1" applyFont="1" applyBorder="1" applyAlignment="1">
      <alignment horizontal="center" wrapText="1"/>
    </xf>
    <xf numFmtId="3" fontId="41" fillId="0" borderId="19" xfId="75" applyNumberFormat="1" applyFont="1" applyBorder="1"/>
    <xf numFmtId="3" fontId="52" fillId="0" borderId="0" xfId="75" applyNumberFormat="1" applyFont="1"/>
    <xf numFmtId="3" fontId="44" fillId="0" borderId="28" xfId="75" applyNumberFormat="1" applyFont="1" applyBorder="1" applyAlignment="1">
      <alignment horizontal="center" vertical="center" wrapText="1"/>
    </xf>
    <xf numFmtId="3" fontId="36" fillId="0" borderId="28" xfId="75" applyNumberFormat="1" applyFont="1" applyBorder="1" applyAlignment="1">
      <alignment horizontal="center" wrapText="1"/>
    </xf>
    <xf numFmtId="3" fontId="41" fillId="0" borderId="31" xfId="75" applyNumberFormat="1" applyFont="1" applyBorder="1"/>
    <xf numFmtId="0" fontId="44" fillId="0" borderId="24" xfId="75" applyNumberFormat="1" applyFont="1" applyBorder="1" applyAlignment="1">
      <alignment horizontal="center" vertical="center"/>
    </xf>
    <xf numFmtId="0" fontId="44" fillId="0" borderId="20" xfId="75" applyNumberFormat="1" applyFont="1" applyBorder="1" applyAlignment="1">
      <alignment horizontal="center" vertical="center" wrapText="1"/>
    </xf>
    <xf numFmtId="3" fontId="36" fillId="0" borderId="36" xfId="75" applyNumberFormat="1" applyFont="1" applyBorder="1"/>
    <xf numFmtId="3" fontId="36" fillId="0" borderId="37" xfId="75" applyNumberFormat="1" applyFont="1" applyBorder="1"/>
    <xf numFmtId="0" fontId="57" fillId="0" borderId="0" xfId="75" applyNumberFormat="1" applyFont="1" applyAlignment="1">
      <alignment horizontal="left"/>
    </xf>
    <xf numFmtId="0" fontId="44" fillId="0" borderId="0" xfId="75" applyNumberFormat="1" applyFont="1" applyAlignment="1">
      <alignment horizontal="center"/>
    </xf>
    <xf numFmtId="0" fontId="44" fillId="0" borderId="0" xfId="75" applyFont="1" applyAlignment="1">
      <alignment horizontal="center"/>
    </xf>
    <xf numFmtId="0" fontId="38" fillId="0" borderId="0" xfId="0" applyNumberFormat="1" applyFont="1" applyFill="1" applyAlignment="1">
      <alignment horizontal="center"/>
    </xf>
    <xf numFmtId="0" fontId="38" fillId="0" borderId="0" xfId="75" applyFont="1" applyAlignment="1">
      <alignment horizontal="center"/>
    </xf>
    <xf numFmtId="0" fontId="39" fillId="0" borderId="0" xfId="75" applyNumberFormat="1" applyFont="1" applyAlignment="1">
      <alignment horizontal="center"/>
    </xf>
    <xf numFmtId="0" fontId="39" fillId="0" borderId="0" xfId="75" applyFont="1" applyAlignment="1">
      <alignment horizontal="center"/>
    </xf>
    <xf numFmtId="0" fontId="60" fillId="0" borderId="0" xfId="75" applyNumberFormat="1" applyFont="1" applyAlignment="1">
      <alignment horizontal="center"/>
    </xf>
    <xf numFmtId="0" fontId="60" fillId="0" borderId="0" xfId="75" applyFont="1" applyAlignment="1">
      <alignment horizontal="center"/>
    </xf>
    <xf numFmtId="0" fontId="59" fillId="0" borderId="0" xfId="75" applyNumberFormat="1" applyFont="1" applyAlignment="1">
      <alignment horizontal="center"/>
    </xf>
    <xf numFmtId="0" fontId="51" fillId="0" borderId="0" xfId="75" applyFont="1" applyAlignment="1">
      <alignment horizontal="center"/>
    </xf>
    <xf numFmtId="0" fontId="40" fillId="0" borderId="0" xfId="75" applyNumberFormat="1" applyFont="1" applyAlignment="1">
      <alignment horizontal="left"/>
    </xf>
    <xf numFmtId="0" fontId="40" fillId="0" borderId="0" xfId="75" applyFont="1" applyAlignment="1">
      <alignment horizontal="left"/>
    </xf>
    <xf numFmtId="0" fontId="57" fillId="0" borderId="0" xfId="75" applyNumberFormat="1" applyFont="1" applyAlignment="1">
      <alignment horizontal="center"/>
    </xf>
    <xf numFmtId="0" fontId="57" fillId="0" borderId="0" xfId="75" applyFont="1" applyAlignment="1">
      <alignment horizontal="center"/>
    </xf>
    <xf numFmtId="0" fontId="57" fillId="0" borderId="0" xfId="75" applyFont="1" applyBorder="1" applyAlignment="1">
      <alignment horizontal="center"/>
    </xf>
    <xf numFmtId="0" fontId="40" fillId="0" borderId="0" xfId="75" applyNumberFormat="1" applyFont="1" applyAlignment="1">
      <alignment horizontal="center"/>
    </xf>
    <xf numFmtId="0" fontId="40" fillId="0" borderId="0" xfId="75" applyFont="1" applyAlignment="1">
      <alignment horizontal="center"/>
    </xf>
    <xf numFmtId="0" fontId="48" fillId="0" borderId="0" xfId="75" applyNumberFormat="1" applyFont="1" applyAlignment="1">
      <alignment horizontal="center"/>
    </xf>
    <xf numFmtId="0" fontId="48" fillId="0" borderId="0" xfId="75" applyFont="1" applyAlignment="1">
      <alignment horizontal="center"/>
    </xf>
    <xf numFmtId="0" fontId="51" fillId="0" borderId="34" xfId="75" applyFont="1" applyBorder="1" applyAlignment="1">
      <alignment horizontal="center"/>
    </xf>
    <xf numFmtId="2" fontId="44" fillId="0" borderId="16" xfId="75" applyNumberFormat="1" applyFont="1" applyBorder="1" applyAlignment="1">
      <alignment horizontal="center" vertical="center" wrapText="1"/>
    </xf>
    <xf numFmtId="2" fontId="44" fillId="0" borderId="17" xfId="75" applyNumberFormat="1" applyFont="1" applyBorder="1" applyAlignment="1">
      <alignment horizontal="center" vertical="center" wrapText="1"/>
    </xf>
    <xf numFmtId="49" fontId="44" fillId="0" borderId="16" xfId="75" applyNumberFormat="1" applyFont="1" applyBorder="1" applyAlignment="1">
      <alignment horizontal="center" vertical="center" wrapText="1"/>
    </xf>
    <xf numFmtId="49" fontId="44" fillId="0" borderId="6" xfId="75" applyNumberFormat="1" applyFont="1" applyBorder="1" applyAlignment="1">
      <alignment horizontal="center" vertical="center" wrapText="1"/>
    </xf>
    <xf numFmtId="2" fontId="44" fillId="0" borderId="6" xfId="75" applyNumberFormat="1" applyFont="1" applyBorder="1" applyAlignment="1">
      <alignment horizontal="center" vertical="center" wrapText="1"/>
    </xf>
    <xf numFmtId="2" fontId="44" fillId="0" borderId="16" xfId="75" applyNumberFormat="1" applyFont="1" applyBorder="1" applyAlignment="1">
      <alignment horizontal="center" vertical="center"/>
    </xf>
    <xf numFmtId="0" fontId="56" fillId="0" borderId="0" xfId="75" applyFont="1" applyBorder="1" applyAlignment="1">
      <alignment horizontal="center"/>
    </xf>
    <xf numFmtId="0" fontId="38" fillId="0" borderId="0" xfId="75" applyNumberFormat="1" applyFont="1" applyAlignment="1">
      <alignment horizontal="center"/>
    </xf>
    <xf numFmtId="0" fontId="40" fillId="0" borderId="34" xfId="75" applyNumberFormat="1" applyFont="1" applyBorder="1" applyAlignment="1">
      <alignment horizontal="right"/>
    </xf>
    <xf numFmtId="0" fontId="40" fillId="0" borderId="34" xfId="75" applyFont="1" applyBorder="1" applyAlignment="1">
      <alignment horizontal="right"/>
    </xf>
    <xf numFmtId="2" fontId="44" fillId="0" borderId="21" xfId="75" applyNumberFormat="1" applyFont="1" applyBorder="1" applyAlignment="1">
      <alignment horizontal="center" vertical="center"/>
    </xf>
    <xf numFmtId="2" fontId="44" fillId="0" borderId="25" xfId="75" applyNumberFormat="1" applyFont="1" applyBorder="1" applyAlignment="1">
      <alignment horizontal="center" vertical="center"/>
    </xf>
    <xf numFmtId="0" fontId="46" fillId="0" borderId="0" xfId="75" applyNumberFormat="1" applyFont="1" applyAlignment="1">
      <alignment horizontal="center"/>
    </xf>
    <xf numFmtId="0" fontId="46" fillId="0" borderId="0" xfId="75" applyFont="1" applyAlignment="1">
      <alignment horizontal="center"/>
    </xf>
    <xf numFmtId="0" fontId="57" fillId="0" borderId="0" xfId="75" applyFont="1" applyFill="1" applyAlignment="1">
      <alignment horizontal="center"/>
    </xf>
    <xf numFmtId="3" fontId="42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40" fillId="0" borderId="34" xfId="0" applyNumberFormat="1" applyFont="1" applyFill="1" applyBorder="1" applyAlignment="1">
      <alignment horizontal="right" vertical="center"/>
    </xf>
    <xf numFmtId="0" fontId="40" fillId="0" borderId="34" xfId="0" applyFont="1" applyFill="1" applyBorder="1" applyAlignment="1">
      <alignment horizontal="right" vertical="center"/>
    </xf>
    <xf numFmtId="0" fontId="39" fillId="0" borderId="0" xfId="0" applyNumberFormat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 vertical="center"/>
    </xf>
  </cellXfs>
  <cellStyles count="9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_HOBONG" xfId="6"/>
    <cellStyle name="??_(????)??????" xfId="7"/>
    <cellStyle name="??_kc-elec system check list" xfId="8"/>
    <cellStyle name="¹éºÐÀ²_±âÅ¸" xfId="9"/>
    <cellStyle name="20% - Accent1" xfId="10" builtinId="30" customBuiltin="1"/>
    <cellStyle name="20% - Accent2" xfId="11" builtinId="34" customBuiltin="1"/>
    <cellStyle name="20% - Accent3" xfId="12" builtinId="38" customBuiltin="1"/>
    <cellStyle name="20% - Accent4" xfId="13" builtinId="42" customBuiltin="1"/>
    <cellStyle name="20% - Accent5" xfId="14" builtinId="46" customBuiltin="1"/>
    <cellStyle name="20% - Accent6" xfId="15" builtinId="50" customBuiltin="1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60% - Accent1" xfId="22" builtinId="32" customBuiltin="1"/>
    <cellStyle name="60% - Accent2" xfId="23" builtinId="36" customBuiltin="1"/>
    <cellStyle name="60% - Accent3" xfId="24" builtinId="40" customBuiltin="1"/>
    <cellStyle name="60% - Accent4" xfId="25" builtinId="44" customBuiltin="1"/>
    <cellStyle name="60% - Accent5" xfId="26" builtinId="48" customBuiltin="1"/>
    <cellStyle name="60% - Accent6" xfId="27" builtinId="52" customBuiltin="1"/>
    <cellStyle name="Accent1" xfId="28" builtinId="29" customBuiltin="1"/>
    <cellStyle name="Accent2" xfId="29" builtinId="33" customBuiltin="1"/>
    <cellStyle name="Accent3" xfId="30" builtinId="37" customBuiltin="1"/>
    <cellStyle name="Accent4" xfId="31" builtinId="41" customBuiltin="1"/>
    <cellStyle name="Accent5" xfId="32" builtinId="45" customBuiltin="1"/>
    <cellStyle name="Accent6" xfId="33" builtinId="49" customBuiltin="1"/>
    <cellStyle name="ÅëÈ­ [0]_±âÅ¸" xfId="34"/>
    <cellStyle name="AeE­ [0]_INQUIRY ¿μ¾÷AßAø " xfId="35"/>
    <cellStyle name="ÅëÈ­ [0]_ÿÿÿÿÿÿ" xfId="36"/>
    <cellStyle name="ÅëÈ­_±âÅ¸" xfId="37"/>
    <cellStyle name="AeE­_INQUIRY ¿μ¾÷AßAø " xfId="38"/>
    <cellStyle name="ÅëÈ­_ÿÿÿÿÿÿ" xfId="39"/>
    <cellStyle name="ÄÞ¸¶ [0]_±âÅ¸" xfId="40"/>
    <cellStyle name="AÞ¸¶ [0]_INQUIRY ¿?¾÷AßAø " xfId="41"/>
    <cellStyle name="ÄÞ¸¶ [0]_ÿÿÿÿÿÿ" xfId="42"/>
    <cellStyle name="ÄÞ¸¶_±âÅ¸" xfId="43"/>
    <cellStyle name="AÞ¸¶_INQUIRY ¿?¾÷AßAø " xfId="44"/>
    <cellStyle name="ÄÞ¸¶_ÿÿÿÿÿÿ" xfId="45"/>
    <cellStyle name="Bad" xfId="46" builtinId="27" customBuiltin="1"/>
    <cellStyle name="C?AØ_¿?¾÷CoE² " xfId="47"/>
    <cellStyle name="Ç¥ÁØ_¿ù°£¿ä¾àº¸°í" xfId="48"/>
    <cellStyle name="C￥AØ_¿μ¾÷CoE² " xfId="49"/>
    <cellStyle name="Ç¥ÁØ_°èÈ¹" xfId="50"/>
    <cellStyle name="Calculation" xfId="51" builtinId="22" customBuiltin="1"/>
    <cellStyle name="Check Cell" xfId="52" builtinId="23" customBuiltin="1"/>
    <cellStyle name="Comma0" xfId="53"/>
    <cellStyle name="Currency0" xfId="54"/>
    <cellStyle name="Date" xfId="55"/>
    <cellStyle name="Explanatory Text" xfId="56" builtinId="53" customBuiltin="1"/>
    <cellStyle name="Fixed" xfId="57"/>
    <cellStyle name="Good" xfId="58" builtinId="26" customBuiltin="1"/>
    <cellStyle name="Grey" xfId="59"/>
    <cellStyle name="Header1" xfId="60"/>
    <cellStyle name="Header2" xfId="61"/>
    <cellStyle name="Heading 1" xfId="62" builtinId="16" customBuiltin="1"/>
    <cellStyle name="Heading 2" xfId="63" builtinId="17" customBuiltin="1"/>
    <cellStyle name="Heading 3" xfId="64" builtinId="18" customBuiltin="1"/>
    <cellStyle name="Heading 4" xfId="65" builtinId="19" customBuiltin="1"/>
    <cellStyle name="Input" xfId="66" builtinId="20" customBuiltin="1"/>
    <cellStyle name="Input [yellow]" xfId="67"/>
    <cellStyle name="Linked Cell" xfId="68" builtinId="24" customBuiltin="1"/>
    <cellStyle name="Milliers [0]_      " xfId="69"/>
    <cellStyle name="Milliers_      " xfId="70"/>
    <cellStyle name="Monétaire [0]_      " xfId="71"/>
    <cellStyle name="Monétaire_      " xfId="72"/>
    <cellStyle name="Neutral" xfId="73" builtinId="28" customBuiltin="1"/>
    <cellStyle name="Normal" xfId="0" builtinId="0"/>
    <cellStyle name="Normal - Style1" xfId="74"/>
    <cellStyle name="Normal_BCDKT,KQKDQ12008" xfId="75"/>
    <cellStyle name="Note" xfId="76" builtinId="10" customBuiltin="1"/>
    <cellStyle name="Output" xfId="77" builtinId="21" customBuiltin="1"/>
    <cellStyle name="Percent [2]" xfId="78"/>
    <cellStyle name="PERCENTAGE" xfId="79"/>
    <cellStyle name="Title" xfId="80" builtinId="15" customBuiltin="1"/>
    <cellStyle name="Total" xfId="81" builtinId="25" customBuiltin="1"/>
    <cellStyle name="Warning Text" xfId="82" builtinId="11" customBuiltin="1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HOBONG" xfId="87"/>
    <cellStyle name="뷭?_BOOKSHIP" xfId="88"/>
    <cellStyle name="一般_LALAZAR" xfId="89"/>
    <cellStyle name="千分位[0]_LALAZAR" xfId="90"/>
    <cellStyle name="千分位_LALAZAR" xfId="91"/>
    <cellStyle name="콤마 [0]_1202" xfId="92"/>
    <cellStyle name="콤마_1202" xfId="93"/>
    <cellStyle name="통화 [0]_1202" xfId="94"/>
    <cellStyle name="통화_1202" xfId="95"/>
    <cellStyle name="표준_(정보부문)월별인원계획" xfId="96"/>
    <cellStyle name="貨幣 [0]_LALAZAR" xfId="97"/>
    <cellStyle name="貨幣_LALAZAR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2895600</xdr:colOff>
      <xdr:row>54</xdr:row>
      <xdr:rowOff>9525</xdr:rowOff>
    </xdr:from>
    <xdr:to>
      <xdr:col>2</xdr:col>
      <xdr:colOff>190500</xdr:colOff>
      <xdr:row>55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895600" y="9029700"/>
          <a:ext cx="17049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vi-VN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Kế Toán Trưởng</a:t>
          </a:r>
        </a:p>
        <a:p>
          <a:pPr algn="l" rtl="0">
            <a:defRPr sz="1000"/>
          </a:pPr>
          <a:r>
            <a:rPr lang="vi-VN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ưởng</a:t>
          </a:r>
          <a:endParaRPr lang="vi-VN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vi-VN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rưởng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VXU72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tien\c\WINDOWS\TEMP\VXU72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GSP"/>
      <sheetName val="XL4Test5"/>
    </sheetNames>
    <sheetDataSet>
      <sheetData sheetId="0"/>
      <sheetData sheetId="1">
        <row r="4">
          <cell r="V4" t="str">
            <v>X</v>
          </cell>
          <cell r="W4" t="str">
            <v>X</v>
          </cell>
          <cell r="X4" t="str">
            <v>X</v>
          </cell>
          <cell r="Y4" t="str">
            <v>X</v>
          </cell>
          <cell r="Z4" t="str">
            <v>X</v>
          </cell>
          <cell r="AA4" t="str">
            <v>X</v>
          </cell>
          <cell r="AB4" t="str">
            <v>X</v>
          </cell>
          <cell r="AC4" t="str">
            <v>X</v>
          </cell>
        </row>
        <row r="5">
          <cell r="V5" t="str">
            <v>X</v>
          </cell>
          <cell r="W5" t="str">
            <v>X</v>
          </cell>
          <cell r="X5" t="str">
            <v>X</v>
          </cell>
          <cell r="Y5" t="str">
            <v>X</v>
          </cell>
          <cell r="Z5" t="str">
            <v>X</v>
          </cell>
          <cell r="AA5" t="str">
            <v>X</v>
          </cell>
          <cell r="AB5" t="str">
            <v>X</v>
          </cell>
          <cell r="AC5" t="str">
            <v>X</v>
          </cell>
          <cell r="AL5" t="str">
            <v>X</v>
          </cell>
          <cell r="AO5" t="str">
            <v>X</v>
          </cell>
          <cell r="AP5" t="str">
            <v>X</v>
          </cell>
          <cell r="AQ5" t="str">
            <v>X</v>
          </cell>
          <cell r="AR5" t="str">
            <v>X</v>
          </cell>
          <cell r="AS5" t="str">
            <v>X</v>
          </cell>
          <cell r="AT5" t="str">
            <v>X</v>
          </cell>
        </row>
        <row r="6">
          <cell r="V6" t="str">
            <v>X</v>
          </cell>
          <cell r="W6" t="str">
            <v>X</v>
          </cell>
          <cell r="X6" t="str">
            <v>X</v>
          </cell>
          <cell r="Y6" t="str">
            <v>X</v>
          </cell>
          <cell r="Z6" t="str">
            <v>X</v>
          </cell>
          <cell r="AA6" t="str">
            <v>X</v>
          </cell>
          <cell r="AB6" t="str">
            <v>X</v>
          </cell>
          <cell r="AC6" t="str">
            <v>X</v>
          </cell>
          <cell r="AL6" t="str">
            <v>X</v>
          </cell>
          <cell r="AO6" t="str">
            <v>X</v>
          </cell>
          <cell r="AP6" t="str">
            <v>X</v>
          </cell>
          <cell r="AQ6" t="str">
            <v>X</v>
          </cell>
          <cell r="AR6" t="str">
            <v>X</v>
          </cell>
          <cell r="AS6" t="str">
            <v>X</v>
          </cell>
          <cell r="AT6" t="str">
            <v>X</v>
          </cell>
        </row>
        <row r="7">
          <cell r="V7" t="str">
            <v>X</v>
          </cell>
          <cell r="W7" t="str">
            <v>X</v>
          </cell>
          <cell r="X7" t="str">
            <v>X</v>
          </cell>
          <cell r="Y7" t="str">
            <v>X</v>
          </cell>
          <cell r="Z7" t="str">
            <v>X</v>
          </cell>
          <cell r="AA7" t="str">
            <v>X</v>
          </cell>
          <cell r="AB7" t="str">
            <v>X</v>
          </cell>
          <cell r="AC7" t="str">
            <v>X</v>
          </cell>
          <cell r="AE7" t="str">
            <v>X</v>
          </cell>
          <cell r="AL7" t="str">
            <v>X</v>
          </cell>
          <cell r="AO7" t="str">
            <v>X</v>
          </cell>
          <cell r="AP7" t="str">
            <v>X</v>
          </cell>
          <cell r="AQ7" t="str">
            <v>X</v>
          </cell>
          <cell r="AR7" t="str">
            <v>X</v>
          </cell>
          <cell r="AS7" t="str">
            <v>X</v>
          </cell>
          <cell r="AT7" t="str">
            <v>X</v>
          </cell>
        </row>
        <row r="9">
          <cell r="W9" t="str">
            <v>X</v>
          </cell>
          <cell r="X9" t="str">
            <v>X</v>
          </cell>
          <cell r="Y9" t="str">
            <v>X</v>
          </cell>
          <cell r="Z9" t="str">
            <v>X</v>
          </cell>
          <cell r="AA9" t="str">
            <v>X</v>
          </cell>
          <cell r="AB9" t="str">
            <v>X</v>
          </cell>
          <cell r="AO9" t="str">
            <v>X</v>
          </cell>
          <cell r="AP9" t="str">
            <v>X</v>
          </cell>
          <cell r="AQ9" t="str">
            <v>X</v>
          </cell>
          <cell r="AR9" t="str">
            <v>X</v>
          </cell>
          <cell r="AS9" t="str">
            <v>X</v>
          </cell>
        </row>
        <row r="10">
          <cell r="W10" t="str">
            <v>X</v>
          </cell>
          <cell r="X10" t="str">
            <v>X</v>
          </cell>
          <cell r="Y10" t="str">
            <v>X</v>
          </cell>
          <cell r="Z10" t="str">
            <v>X</v>
          </cell>
          <cell r="AA10" t="str">
            <v>X</v>
          </cell>
          <cell r="AB10" t="str">
            <v>X</v>
          </cell>
          <cell r="AP10" t="str">
            <v>S8</v>
          </cell>
          <cell r="AQ10" t="str">
            <v>S28</v>
          </cell>
          <cell r="AR10" t="str">
            <v>X</v>
          </cell>
          <cell r="AS10" t="str">
            <v>X</v>
          </cell>
        </row>
        <row r="11">
          <cell r="W11" t="str">
            <v>X</v>
          </cell>
          <cell r="X11" t="str">
            <v>X</v>
          </cell>
          <cell r="Y11" t="str">
            <v>X</v>
          </cell>
          <cell r="Z11" t="str">
            <v>X</v>
          </cell>
          <cell r="AA11" t="str">
            <v>X</v>
          </cell>
          <cell r="AB11" t="str">
            <v>X</v>
          </cell>
          <cell r="AP11" t="str">
            <v>S28</v>
          </cell>
          <cell r="AQ11" t="str">
            <v>S10</v>
          </cell>
          <cell r="AR11" t="str">
            <v>S8</v>
          </cell>
          <cell r="AS11" t="str">
            <v>S10</v>
          </cell>
        </row>
        <row r="12">
          <cell r="W12" t="str">
            <v>X</v>
          </cell>
          <cell r="X12" t="str">
            <v>X</v>
          </cell>
          <cell r="Y12" t="str">
            <v>S10</v>
          </cell>
          <cell r="Z12" t="str">
            <v>S28</v>
          </cell>
          <cell r="AA12" t="str">
            <v>X</v>
          </cell>
          <cell r="AB12" t="str">
            <v>X</v>
          </cell>
          <cell r="AQ12" t="str">
            <v>S10</v>
          </cell>
          <cell r="AR12" t="str">
            <v>S28</v>
          </cell>
        </row>
        <row r="15">
          <cell r="V15" t="str">
            <v>Q4</v>
          </cell>
          <cell r="W15" t="str">
            <v>Q4</v>
          </cell>
          <cell r="X15" t="str">
            <v>Q4</v>
          </cell>
          <cell r="Y15" t="str">
            <v>Q4</v>
          </cell>
          <cell r="Z15" t="str">
            <v>Q4</v>
          </cell>
          <cell r="AA15" t="str">
            <v>Q4</v>
          </cell>
          <cell r="AB15" t="str">
            <v>Q4</v>
          </cell>
          <cell r="AC15" t="str">
            <v>Q4</v>
          </cell>
        </row>
        <row r="16">
          <cell r="V16" t="str">
            <v>Q4</v>
          </cell>
          <cell r="W16" t="str">
            <v>Q4</v>
          </cell>
          <cell r="X16" t="str">
            <v>Q4</v>
          </cell>
          <cell r="Y16" t="str">
            <v>Q4</v>
          </cell>
          <cell r="Z16" t="str">
            <v>Q4</v>
          </cell>
          <cell r="AA16" t="str">
            <v>Q4</v>
          </cell>
          <cell r="AB16" t="str">
            <v>Q4</v>
          </cell>
          <cell r="AC16" t="str">
            <v>Q4</v>
          </cell>
          <cell r="AL16" t="str">
            <v>S4</v>
          </cell>
        </row>
        <row r="17">
          <cell r="V17" t="str">
            <v>Q4</v>
          </cell>
          <cell r="W17" t="str">
            <v>Q4</v>
          </cell>
          <cell r="X17" t="str">
            <v>Q4</v>
          </cell>
          <cell r="Y17" t="str">
            <v>Q4</v>
          </cell>
          <cell r="Z17" t="str">
            <v>Q4</v>
          </cell>
          <cell r="AA17" t="str">
            <v>Q4</v>
          </cell>
          <cell r="AB17" t="str">
            <v>Q4</v>
          </cell>
          <cell r="AC17" t="str">
            <v>Q4</v>
          </cell>
          <cell r="AL17" t="str">
            <v>S4</v>
          </cell>
        </row>
        <row r="18">
          <cell r="V18" t="str">
            <v>Q4</v>
          </cell>
          <cell r="W18" t="str">
            <v>Q29</v>
          </cell>
          <cell r="X18" t="str">
            <v>Q29</v>
          </cell>
          <cell r="Y18" t="str">
            <v>Q20</v>
          </cell>
          <cell r="Z18" t="str">
            <v>Q20</v>
          </cell>
          <cell r="AA18" t="str">
            <v>Q29</v>
          </cell>
          <cell r="AB18" t="str">
            <v>Q29</v>
          </cell>
          <cell r="AC18" t="str">
            <v>Q4</v>
          </cell>
          <cell r="AE18" t="str">
            <v>S4</v>
          </cell>
          <cell r="AF18" t="str">
            <v>Q25</v>
          </cell>
          <cell r="AG18" t="str">
            <v>S10</v>
          </cell>
          <cell r="AH18" t="str">
            <v>S2</v>
          </cell>
          <cell r="AL18" t="str">
            <v>S16</v>
          </cell>
        </row>
        <row r="23">
          <cell r="AH23" t="str">
            <v>S10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GSP"/>
      <sheetName val="XL4Test5"/>
    </sheetNames>
    <sheetDataSet>
      <sheetData sheetId="0"/>
      <sheetData sheetId="1">
        <row r="4">
          <cell r="V4" t="str">
            <v>X</v>
          </cell>
          <cell r="W4" t="str">
            <v>X</v>
          </cell>
          <cell r="X4" t="str">
            <v>X</v>
          </cell>
          <cell r="Y4" t="str">
            <v>X</v>
          </cell>
          <cell r="Z4" t="str">
            <v>X</v>
          </cell>
          <cell r="AA4" t="str">
            <v>X</v>
          </cell>
          <cell r="AB4" t="str">
            <v>X</v>
          </cell>
          <cell r="AC4" t="str">
            <v>X</v>
          </cell>
        </row>
        <row r="5">
          <cell r="V5" t="str">
            <v>X</v>
          </cell>
          <cell r="W5" t="str">
            <v>X</v>
          </cell>
          <cell r="X5" t="str">
            <v>X</v>
          </cell>
          <cell r="Y5" t="str">
            <v>X</v>
          </cell>
          <cell r="Z5" t="str">
            <v>X</v>
          </cell>
          <cell r="AA5" t="str">
            <v>X</v>
          </cell>
          <cell r="AB5" t="str">
            <v>X</v>
          </cell>
          <cell r="AC5" t="str">
            <v>X</v>
          </cell>
          <cell r="AL5" t="str">
            <v>X</v>
          </cell>
          <cell r="AO5" t="str">
            <v>X</v>
          </cell>
          <cell r="AP5" t="str">
            <v>X</v>
          </cell>
          <cell r="AQ5" t="str">
            <v>X</v>
          </cell>
          <cell r="AR5" t="str">
            <v>X</v>
          </cell>
          <cell r="AS5" t="str">
            <v>X</v>
          </cell>
          <cell r="AT5" t="str">
            <v>X</v>
          </cell>
        </row>
        <row r="6">
          <cell r="V6" t="str">
            <v>X</v>
          </cell>
          <cell r="W6" t="str">
            <v>X</v>
          </cell>
          <cell r="X6" t="str">
            <v>X</v>
          </cell>
          <cell r="Y6" t="str">
            <v>X</v>
          </cell>
          <cell r="Z6" t="str">
            <v>X</v>
          </cell>
          <cell r="AA6" t="str">
            <v>X</v>
          </cell>
          <cell r="AB6" t="str">
            <v>X</v>
          </cell>
          <cell r="AC6" t="str">
            <v>X</v>
          </cell>
          <cell r="AL6" t="str">
            <v>X</v>
          </cell>
          <cell r="AO6" t="str">
            <v>X</v>
          </cell>
          <cell r="AP6" t="str">
            <v>X</v>
          </cell>
          <cell r="AQ6" t="str">
            <v>X</v>
          </cell>
          <cell r="AR6" t="str">
            <v>X</v>
          </cell>
          <cell r="AS6" t="str">
            <v>X</v>
          </cell>
          <cell r="AT6" t="str">
            <v>X</v>
          </cell>
        </row>
        <row r="7">
          <cell r="V7" t="str">
            <v>X</v>
          </cell>
          <cell r="W7" t="str">
            <v>X</v>
          </cell>
          <cell r="X7" t="str">
            <v>X</v>
          </cell>
          <cell r="Y7" t="str">
            <v>X</v>
          </cell>
          <cell r="Z7" t="str">
            <v>X</v>
          </cell>
          <cell r="AA7" t="str">
            <v>X</v>
          </cell>
          <cell r="AB7" t="str">
            <v>X</v>
          </cell>
          <cell r="AC7" t="str">
            <v>X</v>
          </cell>
          <cell r="AE7" t="str">
            <v>X</v>
          </cell>
          <cell r="AL7" t="str">
            <v>X</v>
          </cell>
          <cell r="AO7" t="str">
            <v>X</v>
          </cell>
          <cell r="AP7" t="str">
            <v>X</v>
          </cell>
          <cell r="AQ7" t="str">
            <v>X</v>
          </cell>
          <cell r="AR7" t="str">
            <v>X</v>
          </cell>
          <cell r="AS7" t="str">
            <v>X</v>
          </cell>
          <cell r="AT7" t="str">
            <v>X</v>
          </cell>
        </row>
        <row r="9">
          <cell r="W9" t="str">
            <v>X</v>
          </cell>
          <cell r="X9" t="str">
            <v>X</v>
          </cell>
          <cell r="Y9" t="str">
            <v>X</v>
          </cell>
          <cell r="Z9" t="str">
            <v>X</v>
          </cell>
          <cell r="AA9" t="str">
            <v>X</v>
          </cell>
          <cell r="AB9" t="str">
            <v>X</v>
          </cell>
          <cell r="AO9" t="str">
            <v>X</v>
          </cell>
          <cell r="AP9" t="str">
            <v>X</v>
          </cell>
          <cell r="AQ9" t="str">
            <v>X</v>
          </cell>
          <cell r="AR9" t="str">
            <v>X</v>
          </cell>
          <cell r="AS9" t="str">
            <v>X</v>
          </cell>
        </row>
        <row r="10">
          <cell r="W10" t="str">
            <v>X</v>
          </cell>
          <cell r="X10" t="str">
            <v>X</v>
          </cell>
          <cell r="Y10" t="str">
            <v>X</v>
          </cell>
          <cell r="Z10" t="str">
            <v>X</v>
          </cell>
          <cell r="AA10" t="str">
            <v>X</v>
          </cell>
          <cell r="AB10" t="str">
            <v>X</v>
          </cell>
          <cell r="AP10" t="str">
            <v>S8</v>
          </cell>
          <cell r="AQ10" t="str">
            <v>S28</v>
          </cell>
          <cell r="AR10" t="str">
            <v>X</v>
          </cell>
          <cell r="AS10" t="str">
            <v>X</v>
          </cell>
        </row>
        <row r="11">
          <cell r="W11" t="str">
            <v>X</v>
          </cell>
          <cell r="X11" t="str">
            <v>X</v>
          </cell>
          <cell r="Y11" t="str">
            <v>X</v>
          </cell>
          <cell r="Z11" t="str">
            <v>X</v>
          </cell>
          <cell r="AA11" t="str">
            <v>X</v>
          </cell>
          <cell r="AB11" t="str">
            <v>X</v>
          </cell>
          <cell r="AP11" t="str">
            <v>S28</v>
          </cell>
          <cell r="AQ11" t="str">
            <v>S10</v>
          </cell>
          <cell r="AR11" t="str">
            <v>S8</v>
          </cell>
          <cell r="AS11" t="str">
            <v>S10</v>
          </cell>
        </row>
        <row r="12">
          <cell r="W12" t="str">
            <v>X</v>
          </cell>
          <cell r="X12" t="str">
            <v>X</v>
          </cell>
          <cell r="Y12" t="str">
            <v>S10</v>
          </cell>
          <cell r="Z12" t="str">
            <v>S28</v>
          </cell>
          <cell r="AA12" t="str">
            <v>X</v>
          </cell>
          <cell r="AB12" t="str">
            <v>X</v>
          </cell>
          <cell r="AQ12" t="str">
            <v>S10</v>
          </cell>
          <cell r="AR12" t="str">
            <v>S28</v>
          </cell>
        </row>
        <row r="15">
          <cell r="V15" t="str">
            <v>Q4</v>
          </cell>
          <cell r="W15" t="str">
            <v>Q4</v>
          </cell>
          <cell r="X15" t="str">
            <v>Q4</v>
          </cell>
          <cell r="Y15" t="str">
            <v>Q4</v>
          </cell>
          <cell r="Z15" t="str">
            <v>Q4</v>
          </cell>
          <cell r="AA15" t="str">
            <v>Q4</v>
          </cell>
          <cell r="AB15" t="str">
            <v>Q4</v>
          </cell>
          <cell r="AC15" t="str">
            <v>Q4</v>
          </cell>
        </row>
        <row r="16">
          <cell r="V16" t="str">
            <v>Q4</v>
          </cell>
          <cell r="W16" t="str">
            <v>Q4</v>
          </cell>
          <cell r="X16" t="str">
            <v>Q4</v>
          </cell>
          <cell r="Y16" t="str">
            <v>Q4</v>
          </cell>
          <cell r="Z16" t="str">
            <v>Q4</v>
          </cell>
          <cell r="AA16" t="str">
            <v>Q4</v>
          </cell>
          <cell r="AB16" t="str">
            <v>Q4</v>
          </cell>
          <cell r="AC16" t="str">
            <v>Q4</v>
          </cell>
          <cell r="AL16" t="str">
            <v>S4</v>
          </cell>
        </row>
        <row r="17">
          <cell r="V17" t="str">
            <v>Q4</v>
          </cell>
          <cell r="W17" t="str">
            <v>Q4</v>
          </cell>
          <cell r="X17" t="str">
            <v>Q4</v>
          </cell>
          <cell r="Y17" t="str">
            <v>Q4</v>
          </cell>
          <cell r="Z17" t="str">
            <v>Q4</v>
          </cell>
          <cell r="AA17" t="str">
            <v>Q4</v>
          </cell>
          <cell r="AB17" t="str">
            <v>Q4</v>
          </cell>
          <cell r="AC17" t="str">
            <v>Q4</v>
          </cell>
          <cell r="AL17" t="str">
            <v>S4</v>
          </cell>
        </row>
        <row r="18">
          <cell r="V18" t="str">
            <v>Q4</v>
          </cell>
          <cell r="W18" t="str">
            <v>Q29</v>
          </cell>
          <cell r="X18" t="str">
            <v>Q29</v>
          </cell>
          <cell r="Y18" t="str">
            <v>Q20</v>
          </cell>
          <cell r="Z18" t="str">
            <v>Q20</v>
          </cell>
          <cell r="AA18" t="str">
            <v>Q29</v>
          </cell>
          <cell r="AB18" t="str">
            <v>Q29</v>
          </cell>
          <cell r="AC18" t="str">
            <v>Q4</v>
          </cell>
          <cell r="AE18" t="str">
            <v>S4</v>
          </cell>
          <cell r="AF18" t="str">
            <v>Q25</v>
          </cell>
          <cell r="AG18" t="str">
            <v>S10</v>
          </cell>
          <cell r="AH18" t="str">
            <v>S2</v>
          </cell>
          <cell r="AL18" t="str">
            <v>S16</v>
          </cell>
        </row>
        <row r="23">
          <cell r="AH23" t="str">
            <v>S10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topLeftCell="B1" workbookViewId="0">
      <selection activeCell="G11" sqref="G11"/>
    </sheetView>
  </sheetViews>
  <sheetFormatPr defaultRowHeight="16.5"/>
  <cols>
    <col min="1" max="1" width="54" style="33" customWidth="1"/>
    <col min="2" max="2" width="3.88671875" style="33" customWidth="1"/>
    <col min="3" max="3" width="5.21875" style="33" customWidth="1"/>
    <col min="4" max="4" width="11.44140625" style="47" customWidth="1"/>
    <col min="5" max="5" width="11.6640625" style="47" customWidth="1"/>
    <col min="6" max="16384" width="8.88671875" style="33"/>
  </cols>
  <sheetData>
    <row r="1" spans="1:5" ht="13.5" customHeight="1">
      <c r="A1" s="25" t="s">
        <v>152</v>
      </c>
      <c r="B1" s="174" t="s">
        <v>325</v>
      </c>
      <c r="C1" s="175"/>
      <c r="D1" s="175"/>
      <c r="E1" s="175"/>
    </row>
    <row r="2" spans="1:5" ht="13.5" customHeight="1">
      <c r="A2" s="42" t="s">
        <v>153</v>
      </c>
      <c r="B2" s="176" t="s">
        <v>326</v>
      </c>
      <c r="C2" s="176"/>
      <c r="D2" s="176"/>
      <c r="E2" s="176"/>
    </row>
    <row r="3" spans="1:5" ht="13.5" customHeight="1">
      <c r="A3" s="31"/>
      <c r="B3" s="177" t="s">
        <v>327</v>
      </c>
      <c r="C3" s="177"/>
      <c r="D3" s="177"/>
      <c r="E3" s="177"/>
    </row>
    <row r="4" spans="1:5" ht="20.25" customHeight="1">
      <c r="A4" s="178" t="s">
        <v>12</v>
      </c>
      <c r="B4" s="179"/>
      <c r="C4" s="179"/>
      <c r="D4" s="179"/>
      <c r="E4" s="179"/>
    </row>
    <row r="5" spans="1:5" ht="19.5" customHeight="1">
      <c r="A5" s="182" t="s">
        <v>206</v>
      </c>
      <c r="B5" s="182"/>
      <c r="C5" s="182"/>
      <c r="D5" s="182"/>
      <c r="E5" s="182"/>
    </row>
    <row r="6" spans="1:5" ht="17.25" customHeight="1">
      <c r="A6" s="180" t="s">
        <v>13</v>
      </c>
      <c r="B6" s="181"/>
      <c r="C6" s="181"/>
      <c r="D6" s="181"/>
      <c r="E6" s="181"/>
    </row>
    <row r="7" spans="1:5" ht="15" customHeight="1">
      <c r="A7" s="191" t="s">
        <v>374</v>
      </c>
      <c r="B7" s="192"/>
      <c r="C7" s="192"/>
      <c r="D7" s="192"/>
      <c r="E7" s="192"/>
    </row>
    <row r="8" spans="1:5" ht="17.25" customHeight="1" thickBot="1">
      <c r="A8" s="34"/>
      <c r="B8" s="34"/>
      <c r="C8" s="34"/>
      <c r="D8" s="193" t="s">
        <v>324</v>
      </c>
      <c r="E8" s="193"/>
    </row>
    <row r="9" spans="1:5" ht="26.25" customHeight="1">
      <c r="A9" s="169" t="s">
        <v>6</v>
      </c>
      <c r="B9" s="170" t="s">
        <v>14</v>
      </c>
      <c r="C9" s="170" t="s">
        <v>15</v>
      </c>
      <c r="D9" s="162" t="s">
        <v>2</v>
      </c>
      <c r="E9" s="166" t="s">
        <v>3</v>
      </c>
    </row>
    <row r="10" spans="1:5" ht="12" customHeight="1">
      <c r="A10" s="35">
        <v>1</v>
      </c>
      <c r="B10" s="36">
        <v>2</v>
      </c>
      <c r="C10" s="36">
        <v>3</v>
      </c>
      <c r="D10" s="163">
        <v>4</v>
      </c>
      <c r="E10" s="167">
        <v>5</v>
      </c>
    </row>
    <row r="11" spans="1:5" ht="12" customHeight="1">
      <c r="A11" s="140" t="s">
        <v>16</v>
      </c>
      <c r="B11" s="141"/>
      <c r="C11" s="141"/>
      <c r="D11" s="155"/>
      <c r="E11" s="156"/>
    </row>
    <row r="12" spans="1:5" ht="12" customHeight="1">
      <c r="A12" s="142" t="s">
        <v>17</v>
      </c>
      <c r="B12" s="143" t="s">
        <v>50</v>
      </c>
      <c r="C12" s="141"/>
      <c r="D12" s="157">
        <v>30253122249</v>
      </c>
      <c r="E12" s="158">
        <v>26601532796</v>
      </c>
    </row>
    <row r="13" spans="1:5" ht="12" customHeight="1">
      <c r="A13" s="142" t="s">
        <v>18</v>
      </c>
      <c r="B13" s="141"/>
      <c r="C13" s="141"/>
      <c r="D13" s="159">
        <v>0</v>
      </c>
      <c r="E13" s="156"/>
    </row>
    <row r="14" spans="1:5" ht="12" customHeight="1">
      <c r="A14" s="144" t="s">
        <v>329</v>
      </c>
      <c r="B14" s="145" t="s">
        <v>51</v>
      </c>
      <c r="C14" s="141"/>
      <c r="D14" s="159">
        <v>8226076303</v>
      </c>
      <c r="E14" s="156">
        <v>10187308809</v>
      </c>
    </row>
    <row r="15" spans="1:5" ht="12" customHeight="1">
      <c r="A15" s="146" t="s">
        <v>19</v>
      </c>
      <c r="B15" s="145" t="s">
        <v>138</v>
      </c>
      <c r="C15" s="141"/>
      <c r="D15" s="159">
        <v>31713548</v>
      </c>
      <c r="E15" s="156">
        <v>0</v>
      </c>
    </row>
    <row r="16" spans="1:5" ht="12" customHeight="1">
      <c r="A16" s="144" t="s">
        <v>330</v>
      </c>
      <c r="B16" s="145" t="s">
        <v>139</v>
      </c>
      <c r="C16" s="141"/>
      <c r="D16" s="159">
        <v>-1391786</v>
      </c>
      <c r="E16" s="156">
        <v>-728437</v>
      </c>
    </row>
    <row r="17" spans="1:5" ht="12" customHeight="1">
      <c r="A17" s="146" t="s">
        <v>20</v>
      </c>
      <c r="B17" s="145" t="s">
        <v>140</v>
      </c>
      <c r="C17" s="141"/>
      <c r="D17" s="159">
        <v>-6351416177</v>
      </c>
      <c r="E17" s="156">
        <v>-6148406239</v>
      </c>
    </row>
    <row r="18" spans="1:5" ht="12" customHeight="1">
      <c r="A18" s="146" t="s">
        <v>21</v>
      </c>
      <c r="B18" s="145" t="s">
        <v>141</v>
      </c>
      <c r="C18" s="141"/>
      <c r="D18" s="159">
        <v>0</v>
      </c>
      <c r="E18" s="156">
        <v>0</v>
      </c>
    </row>
    <row r="19" spans="1:5" ht="12" customHeight="1">
      <c r="A19" s="144" t="s">
        <v>331</v>
      </c>
      <c r="B19" s="145" t="s">
        <v>335</v>
      </c>
      <c r="C19" s="141"/>
      <c r="D19" s="159">
        <v>0</v>
      </c>
      <c r="E19" s="156">
        <v>0</v>
      </c>
    </row>
    <row r="20" spans="1:5" ht="12" customHeight="1">
      <c r="A20" s="142" t="s">
        <v>22</v>
      </c>
      <c r="B20" s="143" t="s">
        <v>142</v>
      </c>
      <c r="C20" s="141"/>
      <c r="D20" s="157">
        <v>32158104137</v>
      </c>
      <c r="E20" s="158">
        <v>30639706929</v>
      </c>
    </row>
    <row r="21" spans="1:5" ht="12" customHeight="1">
      <c r="A21" s="146" t="s">
        <v>23</v>
      </c>
      <c r="B21" s="145" t="s">
        <v>143</v>
      </c>
      <c r="C21" s="141"/>
      <c r="D21" s="159">
        <v>-1404855079</v>
      </c>
      <c r="E21" s="156">
        <v>3709349354</v>
      </c>
    </row>
    <row r="22" spans="1:5" ht="12" customHeight="1">
      <c r="A22" s="146" t="s">
        <v>24</v>
      </c>
      <c r="B22" s="145" t="s">
        <v>187</v>
      </c>
      <c r="C22" s="141"/>
      <c r="D22" s="159">
        <v>550919734</v>
      </c>
      <c r="E22" s="156">
        <v>-662287530</v>
      </c>
    </row>
    <row r="23" spans="1:5" ht="12" customHeight="1">
      <c r="A23" s="144" t="s">
        <v>332</v>
      </c>
      <c r="B23" s="145" t="s">
        <v>188</v>
      </c>
      <c r="C23" s="141"/>
      <c r="D23" s="159">
        <v>10330546904</v>
      </c>
      <c r="E23" s="156">
        <v>2505344978</v>
      </c>
    </row>
    <row r="24" spans="1:5" ht="12" customHeight="1">
      <c r="A24" s="146" t="s">
        <v>25</v>
      </c>
      <c r="B24" s="141"/>
      <c r="C24" s="141"/>
      <c r="D24" s="159">
        <v>0</v>
      </c>
      <c r="E24" s="156">
        <v>0</v>
      </c>
    </row>
    <row r="25" spans="1:5" ht="12" customHeight="1">
      <c r="A25" s="144" t="s">
        <v>334</v>
      </c>
      <c r="B25" s="145" t="s">
        <v>341</v>
      </c>
      <c r="C25" s="141"/>
      <c r="D25" s="159">
        <v>10585665</v>
      </c>
      <c r="E25" s="156">
        <v>-360781064</v>
      </c>
    </row>
    <row r="26" spans="1:5" ht="12" customHeight="1">
      <c r="A26" s="144" t="s">
        <v>333</v>
      </c>
      <c r="B26" s="145" t="s">
        <v>336</v>
      </c>
      <c r="C26" s="141"/>
      <c r="D26" s="159">
        <v>0</v>
      </c>
      <c r="E26" s="156">
        <v>0</v>
      </c>
    </row>
    <row r="27" spans="1:5" ht="12" customHeight="1">
      <c r="A27" s="146" t="s">
        <v>26</v>
      </c>
      <c r="B27" s="145" t="s">
        <v>342</v>
      </c>
      <c r="C27" s="141"/>
      <c r="D27" s="159">
        <v>0</v>
      </c>
      <c r="E27" s="156">
        <v>0</v>
      </c>
    </row>
    <row r="28" spans="1:5" ht="12" customHeight="1">
      <c r="A28" s="146" t="s">
        <v>27</v>
      </c>
      <c r="B28" s="145" t="s">
        <v>343</v>
      </c>
      <c r="C28" s="141"/>
      <c r="D28" s="159">
        <v>-6399487410</v>
      </c>
      <c r="E28" s="156">
        <v>-5799600570</v>
      </c>
    </row>
    <row r="29" spans="1:5" ht="12" customHeight="1">
      <c r="A29" s="146" t="s">
        <v>28</v>
      </c>
      <c r="B29" s="145" t="s">
        <v>344</v>
      </c>
      <c r="C29" s="141"/>
      <c r="D29" s="159">
        <v>0</v>
      </c>
      <c r="E29" s="156">
        <v>0</v>
      </c>
    </row>
    <row r="30" spans="1:5" ht="12" customHeight="1">
      <c r="A30" s="146" t="s">
        <v>29</v>
      </c>
      <c r="B30" s="145" t="s">
        <v>345</v>
      </c>
      <c r="C30" s="141"/>
      <c r="D30" s="159">
        <v>-2622759000</v>
      </c>
      <c r="E30" s="156">
        <v>-1887211951</v>
      </c>
    </row>
    <row r="31" spans="1:5" ht="12" customHeight="1">
      <c r="A31" s="142" t="s">
        <v>30</v>
      </c>
      <c r="B31" s="143" t="s">
        <v>189</v>
      </c>
      <c r="C31" s="141"/>
      <c r="D31" s="157">
        <v>32623054951</v>
      </c>
      <c r="E31" s="158">
        <v>28144520146</v>
      </c>
    </row>
    <row r="32" spans="1:5" ht="12" customHeight="1">
      <c r="A32" s="140" t="s">
        <v>31</v>
      </c>
      <c r="B32" s="141"/>
      <c r="C32" s="141"/>
      <c r="D32" s="159"/>
      <c r="E32" s="156"/>
    </row>
    <row r="33" spans="1:5" ht="12" customHeight="1">
      <c r="A33" s="146" t="s">
        <v>32</v>
      </c>
      <c r="B33" s="145" t="s">
        <v>190</v>
      </c>
      <c r="C33" s="141"/>
      <c r="D33" s="159">
        <v>-54600000</v>
      </c>
      <c r="E33" s="156">
        <v>-51206364</v>
      </c>
    </row>
    <row r="34" spans="1:5" ht="12" customHeight="1">
      <c r="A34" s="146" t="s">
        <v>33</v>
      </c>
      <c r="B34" s="145" t="s">
        <v>191</v>
      </c>
      <c r="C34" s="141"/>
      <c r="D34" s="159">
        <v>-2000000</v>
      </c>
      <c r="E34" s="156">
        <v>0</v>
      </c>
    </row>
    <row r="35" spans="1:5" ht="12" customHeight="1">
      <c r="A35" s="146" t="s">
        <v>34</v>
      </c>
      <c r="B35" s="145" t="s">
        <v>192</v>
      </c>
      <c r="C35" s="141"/>
      <c r="D35" s="159">
        <v>-23000000000</v>
      </c>
      <c r="E35" s="156">
        <v>-15200000000</v>
      </c>
    </row>
    <row r="36" spans="1:5" ht="12" customHeight="1">
      <c r="A36" s="146" t="s">
        <v>35</v>
      </c>
      <c r="B36" s="145" t="s">
        <v>193</v>
      </c>
      <c r="C36" s="141"/>
      <c r="D36" s="159">
        <v>18000000000</v>
      </c>
      <c r="E36" s="156">
        <v>10000000000</v>
      </c>
    </row>
    <row r="37" spans="1:5" ht="12" customHeight="1">
      <c r="A37" s="146" t="s">
        <v>36</v>
      </c>
      <c r="B37" s="145" t="s">
        <v>194</v>
      </c>
      <c r="C37" s="141"/>
      <c r="D37" s="159">
        <v>0</v>
      </c>
      <c r="E37" s="156">
        <v>0</v>
      </c>
    </row>
    <row r="38" spans="1:5" ht="12" customHeight="1">
      <c r="A38" s="146" t="s">
        <v>37</v>
      </c>
      <c r="B38" s="145" t="s">
        <v>322</v>
      </c>
      <c r="C38" s="141"/>
      <c r="D38" s="159">
        <v>0</v>
      </c>
      <c r="E38" s="156">
        <v>0</v>
      </c>
    </row>
    <row r="39" spans="1:5" ht="12" customHeight="1">
      <c r="A39" s="146" t="s">
        <v>38</v>
      </c>
      <c r="B39" s="145" t="s">
        <v>346</v>
      </c>
      <c r="C39" s="141"/>
      <c r="D39" s="159">
        <v>4938157563</v>
      </c>
      <c r="E39" s="156">
        <v>3668288059</v>
      </c>
    </row>
    <row r="40" spans="1:5" ht="12" customHeight="1">
      <c r="A40" s="142" t="s">
        <v>39</v>
      </c>
      <c r="B40" s="143" t="s">
        <v>195</v>
      </c>
      <c r="C40" s="141"/>
      <c r="D40" s="157">
        <v>-118442437</v>
      </c>
      <c r="E40" s="158">
        <v>-1582918305</v>
      </c>
    </row>
    <row r="41" spans="1:5" ht="12" customHeight="1">
      <c r="A41" s="140" t="s">
        <v>40</v>
      </c>
      <c r="B41" s="141"/>
      <c r="C41" s="141"/>
      <c r="D41" s="157"/>
      <c r="E41" s="158"/>
    </row>
    <row r="42" spans="1:5" ht="12" customHeight="1">
      <c r="A42" s="146" t="s">
        <v>41</v>
      </c>
      <c r="B42" s="145" t="s">
        <v>196</v>
      </c>
      <c r="C42" s="141"/>
      <c r="D42" s="159">
        <v>0</v>
      </c>
      <c r="E42" s="156">
        <v>0</v>
      </c>
    </row>
    <row r="43" spans="1:5" ht="12" customHeight="1">
      <c r="A43" s="146" t="s">
        <v>337</v>
      </c>
      <c r="B43" s="145" t="s">
        <v>197</v>
      </c>
      <c r="C43" s="141"/>
      <c r="D43" s="159">
        <v>0</v>
      </c>
      <c r="E43" s="156">
        <v>0</v>
      </c>
    </row>
    <row r="44" spans="1:5" ht="12" customHeight="1">
      <c r="A44" s="146" t="s">
        <v>338</v>
      </c>
      <c r="B44" s="145" t="s">
        <v>347</v>
      </c>
      <c r="C44" s="141"/>
      <c r="D44" s="159">
        <v>0</v>
      </c>
      <c r="E44" s="156">
        <v>0</v>
      </c>
    </row>
    <row r="45" spans="1:5" ht="12" customHeight="1">
      <c r="A45" s="146" t="s">
        <v>339</v>
      </c>
      <c r="B45" s="145" t="s">
        <v>348</v>
      </c>
      <c r="C45" s="141"/>
      <c r="D45" s="159">
        <v>0</v>
      </c>
      <c r="E45" s="156">
        <v>0</v>
      </c>
    </row>
    <row r="46" spans="1:5" ht="12" customHeight="1">
      <c r="A46" s="146" t="s">
        <v>340</v>
      </c>
      <c r="B46" s="145" t="s">
        <v>349</v>
      </c>
      <c r="C46" s="141"/>
      <c r="D46" s="159">
        <v>0</v>
      </c>
      <c r="E46" s="156">
        <v>0</v>
      </c>
    </row>
    <row r="47" spans="1:5" ht="12" customHeight="1">
      <c r="A47" s="146" t="s">
        <v>42</v>
      </c>
      <c r="B47" s="145" t="s">
        <v>350</v>
      </c>
      <c r="C47" s="141"/>
      <c r="D47" s="159">
        <v>-31487747000</v>
      </c>
      <c r="E47" s="156">
        <v>-27562846250</v>
      </c>
    </row>
    <row r="48" spans="1:5" ht="12" customHeight="1">
      <c r="A48" s="142" t="s">
        <v>43</v>
      </c>
      <c r="B48" s="143" t="s">
        <v>198</v>
      </c>
      <c r="C48" s="141"/>
      <c r="D48" s="159">
        <v>-31487747000</v>
      </c>
      <c r="E48" s="158">
        <v>-27562846250</v>
      </c>
    </row>
    <row r="49" spans="1:5" ht="12" customHeight="1">
      <c r="A49" s="140" t="s">
        <v>352</v>
      </c>
      <c r="B49" s="147" t="s">
        <v>199</v>
      </c>
      <c r="C49" s="141"/>
      <c r="D49" s="157">
        <v>1016865514</v>
      </c>
      <c r="E49" s="158">
        <v>-1001244409</v>
      </c>
    </row>
    <row r="50" spans="1:5" ht="12" customHeight="1">
      <c r="A50" s="148" t="s">
        <v>44</v>
      </c>
      <c r="B50" s="149" t="s">
        <v>202</v>
      </c>
      <c r="C50" s="141"/>
      <c r="D50" s="157">
        <v>43814982598</v>
      </c>
      <c r="E50" s="158">
        <v>77565264500</v>
      </c>
    </row>
    <row r="51" spans="1:5" ht="12" customHeight="1">
      <c r="A51" s="150" t="s">
        <v>45</v>
      </c>
      <c r="B51" s="151" t="s">
        <v>351</v>
      </c>
      <c r="C51" s="141"/>
      <c r="D51" s="159">
        <v>1391786</v>
      </c>
      <c r="E51" s="156">
        <v>728437</v>
      </c>
    </row>
    <row r="52" spans="1:5" ht="12" customHeight="1" thickBot="1">
      <c r="A52" s="152" t="s">
        <v>353</v>
      </c>
      <c r="B52" s="153" t="s">
        <v>203</v>
      </c>
      <c r="C52" s="154"/>
      <c r="D52" s="164">
        <v>44833239898</v>
      </c>
      <c r="E52" s="168">
        <v>76564748528</v>
      </c>
    </row>
    <row r="53" spans="1:5" ht="6" customHeight="1">
      <c r="A53" s="37"/>
      <c r="B53" s="38"/>
      <c r="C53" s="39"/>
      <c r="D53" s="40"/>
      <c r="E53" s="40"/>
    </row>
    <row r="54" spans="1:5" ht="17.25" customHeight="1">
      <c r="A54" s="7"/>
      <c r="B54" s="41"/>
      <c r="C54" s="183" t="s">
        <v>375</v>
      </c>
      <c r="D54" s="183"/>
      <c r="E54" s="183"/>
    </row>
    <row r="55" spans="1:5" ht="15" customHeight="1">
      <c r="A55" s="173" t="s">
        <v>46</v>
      </c>
      <c r="B55" s="32"/>
      <c r="C55" s="186" t="s">
        <v>47</v>
      </c>
      <c r="D55" s="187"/>
      <c r="E55" s="188"/>
    </row>
    <row r="57" spans="1:5">
      <c r="D57" s="165"/>
    </row>
    <row r="58" spans="1:5">
      <c r="D58" s="165"/>
    </row>
    <row r="59" spans="1:5">
      <c r="A59" s="184" t="s">
        <v>48</v>
      </c>
      <c r="B59" s="185"/>
      <c r="C59" s="189" t="s">
        <v>49</v>
      </c>
      <c r="D59" s="190"/>
      <c r="E59" s="190"/>
    </row>
  </sheetData>
  <mergeCells count="12">
    <mergeCell ref="A7:E7"/>
    <mergeCell ref="D8:E8"/>
    <mergeCell ref="C54:E54"/>
    <mergeCell ref="A59:B59"/>
    <mergeCell ref="C55:E55"/>
    <mergeCell ref="C59:E59"/>
    <mergeCell ref="B1:E1"/>
    <mergeCell ref="B2:E2"/>
    <mergeCell ref="B3:E3"/>
    <mergeCell ref="A4:E4"/>
    <mergeCell ref="A6:E6"/>
    <mergeCell ref="A5:E5"/>
  </mergeCells>
  <phoneticPr fontId="22" type="noConversion"/>
  <pageMargins left="0.24" right="0.24" top="0.26" bottom="0.31" header="0.16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topLeftCell="A19" workbookViewId="0">
      <selection activeCell="B37" sqref="B37:D37"/>
    </sheetView>
  </sheetViews>
  <sheetFormatPr defaultRowHeight="16.5"/>
  <cols>
    <col min="1" max="1" width="34.44140625" style="33" customWidth="1"/>
    <col min="2" max="2" width="3.21875" style="94" customWidth="1"/>
    <col min="3" max="3" width="5.33203125" style="49" customWidth="1"/>
    <col min="4" max="4" width="10.5546875" style="33" customWidth="1"/>
    <col min="5" max="5" width="10.6640625" style="33" customWidth="1"/>
    <col min="6" max="6" width="11.21875" style="33" customWidth="1"/>
    <col min="7" max="7" width="11.21875" style="47" customWidth="1"/>
    <col min="8" max="16384" width="8.88671875" style="33"/>
  </cols>
  <sheetData>
    <row r="1" spans="1:7">
      <c r="A1" s="25" t="s">
        <v>152</v>
      </c>
      <c r="B1" s="201" t="s">
        <v>318</v>
      </c>
      <c r="C1" s="177"/>
      <c r="D1" s="177"/>
      <c r="E1" s="177"/>
      <c r="F1" s="177"/>
      <c r="G1" s="177"/>
    </row>
    <row r="2" spans="1:7">
      <c r="A2" s="42" t="s">
        <v>153</v>
      </c>
      <c r="B2" s="176" t="s">
        <v>319</v>
      </c>
      <c r="C2" s="176"/>
      <c r="D2" s="176"/>
      <c r="E2" s="176"/>
      <c r="F2" s="176"/>
      <c r="G2" s="176"/>
    </row>
    <row r="3" spans="1:7">
      <c r="B3" s="177" t="s">
        <v>320</v>
      </c>
      <c r="C3" s="177"/>
      <c r="D3" s="177"/>
      <c r="E3" s="177"/>
      <c r="F3" s="177"/>
      <c r="G3" s="177"/>
    </row>
    <row r="4" spans="1:7">
      <c r="A4" s="30"/>
      <c r="B4" s="92"/>
      <c r="C4" s="30"/>
      <c r="D4" s="30"/>
      <c r="E4" s="30"/>
      <c r="F4" s="30"/>
      <c r="G4" s="43"/>
    </row>
    <row r="5" spans="1:7" ht="20.25">
      <c r="A5" s="178" t="s">
        <v>321</v>
      </c>
      <c r="B5" s="179"/>
      <c r="C5" s="179"/>
      <c r="D5" s="179"/>
      <c r="E5" s="179"/>
      <c r="F5" s="179"/>
      <c r="G5" s="179"/>
    </row>
    <row r="6" spans="1:7" ht="20.25">
      <c r="A6" s="178" t="s">
        <v>206</v>
      </c>
      <c r="B6" s="178"/>
      <c r="C6" s="178"/>
      <c r="D6" s="178"/>
      <c r="E6" s="178"/>
      <c r="F6" s="178"/>
      <c r="G6" s="178"/>
    </row>
    <row r="7" spans="1:7" ht="19.5">
      <c r="A7" s="206" t="s">
        <v>372</v>
      </c>
      <c r="B7" s="207"/>
      <c r="C7" s="207"/>
      <c r="D7" s="207"/>
      <c r="E7" s="207"/>
      <c r="F7" s="207"/>
      <c r="G7" s="207"/>
    </row>
    <row r="8" spans="1:7" ht="17.25" thickBot="1">
      <c r="A8" s="30"/>
      <c r="B8" s="92"/>
      <c r="C8" s="30"/>
      <c r="D8" s="202" t="s">
        <v>154</v>
      </c>
      <c r="E8" s="203"/>
      <c r="F8" s="203"/>
      <c r="G8" s="203"/>
    </row>
    <row r="9" spans="1:7" ht="26.25" customHeight="1">
      <c r="A9" s="204" t="s">
        <v>6</v>
      </c>
      <c r="B9" s="196" t="s">
        <v>5</v>
      </c>
      <c r="C9" s="194" t="s">
        <v>4</v>
      </c>
      <c r="D9" s="199" t="s">
        <v>373</v>
      </c>
      <c r="E9" s="199"/>
      <c r="F9" s="194" t="s">
        <v>1</v>
      </c>
      <c r="G9" s="195"/>
    </row>
    <row r="10" spans="1:7">
      <c r="A10" s="205"/>
      <c r="B10" s="197"/>
      <c r="C10" s="198"/>
      <c r="D10" s="26" t="s">
        <v>2</v>
      </c>
      <c r="E10" s="26" t="s">
        <v>3</v>
      </c>
      <c r="F10" s="27" t="s">
        <v>2</v>
      </c>
      <c r="G10" s="161" t="s">
        <v>3</v>
      </c>
    </row>
    <row r="11" spans="1:7">
      <c r="A11" s="137">
        <v>1</v>
      </c>
      <c r="B11" s="138" t="s">
        <v>328</v>
      </c>
      <c r="C11" s="138">
        <v>3</v>
      </c>
      <c r="D11" s="139">
        <v>4</v>
      </c>
      <c r="E11" s="139">
        <v>5</v>
      </c>
      <c r="F11" s="138">
        <v>6</v>
      </c>
      <c r="G11" s="28">
        <v>7</v>
      </c>
    </row>
    <row r="12" spans="1:7">
      <c r="A12" s="125" t="s">
        <v>354</v>
      </c>
      <c r="B12" s="126" t="s">
        <v>50</v>
      </c>
      <c r="C12" s="127"/>
      <c r="D12" s="128">
        <v>47930457247</v>
      </c>
      <c r="E12" s="128">
        <v>50767577939</v>
      </c>
      <c r="F12" s="129">
        <v>94391735078</v>
      </c>
      <c r="G12" s="130">
        <v>85690834425</v>
      </c>
    </row>
    <row r="13" spans="1:7">
      <c r="A13" s="125" t="s">
        <v>355</v>
      </c>
      <c r="B13" s="126" t="s">
        <v>51</v>
      </c>
      <c r="C13" s="127"/>
      <c r="D13" s="128">
        <v>0</v>
      </c>
      <c r="E13" s="128">
        <v>0</v>
      </c>
      <c r="F13" s="129">
        <v>0</v>
      </c>
      <c r="G13" s="130">
        <v>0</v>
      </c>
    </row>
    <row r="14" spans="1:7">
      <c r="A14" s="125" t="s">
        <v>356</v>
      </c>
      <c r="B14" s="126" t="s">
        <v>187</v>
      </c>
      <c r="C14" s="127"/>
      <c r="D14" s="128">
        <v>47930457247</v>
      </c>
      <c r="E14" s="128">
        <v>50767577939</v>
      </c>
      <c r="F14" s="129">
        <v>94391735078</v>
      </c>
      <c r="G14" s="130">
        <v>85690834425</v>
      </c>
    </row>
    <row r="15" spans="1:7">
      <c r="A15" s="131" t="s">
        <v>52</v>
      </c>
      <c r="B15" s="126"/>
      <c r="C15" s="127"/>
      <c r="D15" s="128"/>
      <c r="E15" s="128"/>
      <c r="F15" s="129">
        <v>0</v>
      </c>
      <c r="G15" s="130">
        <v>0</v>
      </c>
    </row>
    <row r="16" spans="1:7">
      <c r="A16" s="125" t="s">
        <v>357</v>
      </c>
      <c r="B16" s="126" t="s">
        <v>188</v>
      </c>
      <c r="C16" s="127"/>
      <c r="D16" s="128">
        <v>32779922903</v>
      </c>
      <c r="E16" s="128">
        <v>33632033721</v>
      </c>
      <c r="F16" s="129">
        <v>61508140614</v>
      </c>
      <c r="G16" s="130">
        <v>57805674600</v>
      </c>
    </row>
    <row r="17" spans="1:7">
      <c r="A17" s="125" t="s">
        <v>358</v>
      </c>
      <c r="B17" s="126" t="s">
        <v>189</v>
      </c>
      <c r="C17" s="127"/>
      <c r="D17" s="128">
        <v>15150534344</v>
      </c>
      <c r="E17" s="128">
        <v>17135544218</v>
      </c>
      <c r="F17" s="129">
        <v>32883594464</v>
      </c>
      <c r="G17" s="130">
        <v>27885159825</v>
      </c>
    </row>
    <row r="18" spans="1:7">
      <c r="A18" s="131" t="s">
        <v>53</v>
      </c>
      <c r="B18" s="126"/>
      <c r="C18" s="127"/>
      <c r="D18" s="128"/>
      <c r="E18" s="128"/>
      <c r="F18" s="129">
        <v>0</v>
      </c>
      <c r="G18" s="130">
        <v>0</v>
      </c>
    </row>
    <row r="19" spans="1:7">
      <c r="A19" s="125" t="s">
        <v>359</v>
      </c>
      <c r="B19" s="126" t="s">
        <v>190</v>
      </c>
      <c r="C19" s="127"/>
      <c r="D19" s="128">
        <v>4445786319</v>
      </c>
      <c r="E19" s="128">
        <v>3839836303</v>
      </c>
      <c r="F19" s="129">
        <v>6354807963</v>
      </c>
      <c r="G19" s="130">
        <v>6149134676</v>
      </c>
    </row>
    <row r="20" spans="1:7">
      <c r="A20" s="125" t="s">
        <v>360</v>
      </c>
      <c r="B20" s="126" t="s">
        <v>191</v>
      </c>
      <c r="C20" s="127"/>
      <c r="D20" s="128">
        <v>0</v>
      </c>
      <c r="E20" s="128">
        <v>0</v>
      </c>
      <c r="F20" s="129">
        <v>0</v>
      </c>
      <c r="G20" s="130">
        <v>0</v>
      </c>
    </row>
    <row r="21" spans="1:7">
      <c r="A21" s="160" t="s">
        <v>21</v>
      </c>
      <c r="B21" s="126" t="s">
        <v>192</v>
      </c>
      <c r="C21" s="127"/>
      <c r="D21" s="132">
        <v>0</v>
      </c>
      <c r="E21" s="132">
        <v>0</v>
      </c>
      <c r="F21" s="129">
        <v>0</v>
      </c>
      <c r="G21" s="130">
        <v>0</v>
      </c>
    </row>
    <row r="22" spans="1:7">
      <c r="A22" s="125" t="s">
        <v>361</v>
      </c>
      <c r="B22" s="126" t="s">
        <v>194</v>
      </c>
      <c r="C22" s="127"/>
      <c r="D22" s="128">
        <v>0</v>
      </c>
      <c r="E22" s="128">
        <v>0</v>
      </c>
      <c r="F22" s="129">
        <v>0</v>
      </c>
      <c r="G22" s="130">
        <v>0</v>
      </c>
    </row>
    <row r="23" spans="1:7">
      <c r="A23" s="125" t="s">
        <v>362</v>
      </c>
      <c r="B23" s="126" t="s">
        <v>322</v>
      </c>
      <c r="C23" s="127"/>
      <c r="D23" s="128">
        <v>5496000474</v>
      </c>
      <c r="E23" s="128">
        <v>4396275015</v>
      </c>
      <c r="F23" s="129">
        <v>9017226104</v>
      </c>
      <c r="G23" s="130">
        <v>7339239258</v>
      </c>
    </row>
    <row r="24" spans="1:7">
      <c r="A24" s="125" t="s">
        <v>7</v>
      </c>
      <c r="B24" s="126" t="s">
        <v>195</v>
      </c>
      <c r="C24" s="127"/>
      <c r="D24" s="128">
        <v>14100320189</v>
      </c>
      <c r="E24" s="128">
        <v>16579105506</v>
      </c>
      <c r="F24" s="129">
        <v>30221176323</v>
      </c>
      <c r="G24" s="130">
        <v>26695055243</v>
      </c>
    </row>
    <row r="25" spans="1:7">
      <c r="A25" s="131" t="s">
        <v>54</v>
      </c>
      <c r="B25" s="126"/>
      <c r="C25" s="127"/>
      <c r="D25" s="128"/>
      <c r="E25" s="128"/>
      <c r="F25" s="129">
        <v>0</v>
      </c>
      <c r="G25" s="130">
        <v>0</v>
      </c>
    </row>
    <row r="26" spans="1:7">
      <c r="A26" s="125" t="s">
        <v>363</v>
      </c>
      <c r="B26" s="126" t="s">
        <v>196</v>
      </c>
      <c r="C26" s="127"/>
      <c r="D26" s="128">
        <v>86907028</v>
      </c>
      <c r="E26" s="128">
        <v>90047239</v>
      </c>
      <c r="F26" s="129">
        <v>167552536</v>
      </c>
      <c r="G26" s="130">
        <v>165359783</v>
      </c>
    </row>
    <row r="27" spans="1:7">
      <c r="A27" s="125" t="s">
        <v>364</v>
      </c>
      <c r="B27" s="126" t="s">
        <v>197</v>
      </c>
      <c r="C27" s="127"/>
      <c r="D27" s="128">
        <v>71727568</v>
      </c>
      <c r="E27" s="128">
        <v>188941253</v>
      </c>
      <c r="F27" s="129">
        <v>135606610</v>
      </c>
      <c r="G27" s="130">
        <v>258882230</v>
      </c>
    </row>
    <row r="28" spans="1:7">
      <c r="A28" s="125" t="s">
        <v>365</v>
      </c>
      <c r="B28" s="126" t="s">
        <v>198</v>
      </c>
      <c r="C28" s="127"/>
      <c r="D28" s="128">
        <v>15179460</v>
      </c>
      <c r="E28" s="128">
        <v>-98894014</v>
      </c>
      <c r="F28" s="129">
        <v>31945926</v>
      </c>
      <c r="G28" s="130">
        <v>-93522447</v>
      </c>
    </row>
    <row r="29" spans="1:7">
      <c r="A29" s="125" t="s">
        <v>366</v>
      </c>
      <c r="B29" s="126" t="s">
        <v>199</v>
      </c>
      <c r="C29" s="127"/>
      <c r="D29" s="128">
        <v>14115499649</v>
      </c>
      <c r="E29" s="128">
        <v>16480211492</v>
      </c>
      <c r="F29" s="129">
        <v>30253122249</v>
      </c>
      <c r="G29" s="130">
        <v>26601532796</v>
      </c>
    </row>
    <row r="30" spans="1:7">
      <c r="A30" s="125" t="s">
        <v>367</v>
      </c>
      <c r="B30" s="126" t="s">
        <v>200</v>
      </c>
      <c r="C30" s="127"/>
      <c r="D30" s="128">
        <v>2559779672</v>
      </c>
      <c r="E30" s="128">
        <v>3081303637</v>
      </c>
      <c r="F30" s="129">
        <v>6110056645</v>
      </c>
      <c r="G30" s="130">
        <v>5307994324</v>
      </c>
    </row>
    <row r="31" spans="1:7">
      <c r="A31" s="125" t="s">
        <v>368</v>
      </c>
      <c r="B31" s="126" t="s">
        <v>201</v>
      </c>
      <c r="C31" s="127"/>
      <c r="D31" s="128"/>
      <c r="E31" s="128"/>
      <c r="F31" s="129">
        <v>0</v>
      </c>
      <c r="G31" s="130">
        <v>0</v>
      </c>
    </row>
    <row r="32" spans="1:7">
      <c r="A32" s="125" t="s">
        <v>8</v>
      </c>
      <c r="B32" s="126" t="s">
        <v>202</v>
      </c>
      <c r="C32" s="127"/>
      <c r="D32" s="128">
        <v>11555719977</v>
      </c>
      <c r="E32" s="128">
        <v>13398907855</v>
      </c>
      <c r="F32" s="129">
        <v>24143065604</v>
      </c>
      <c r="G32" s="130">
        <v>21293538472</v>
      </c>
    </row>
    <row r="33" spans="1:7">
      <c r="A33" s="131" t="s">
        <v>55</v>
      </c>
      <c r="B33" s="126"/>
      <c r="C33" s="127"/>
      <c r="D33" s="128"/>
      <c r="E33" s="128"/>
      <c r="F33" s="129">
        <v>0</v>
      </c>
      <c r="G33" s="130">
        <v>0</v>
      </c>
    </row>
    <row r="34" spans="1:7">
      <c r="A34" s="125" t="s">
        <v>369</v>
      </c>
      <c r="B34" s="126" t="s">
        <v>203</v>
      </c>
      <c r="C34" s="127"/>
      <c r="D34" s="128">
        <v>1467.3982303683113</v>
      </c>
      <c r="E34" s="128">
        <v>1701.4546661245272</v>
      </c>
      <c r="F34" s="129">
        <v>3065.797009056032</v>
      </c>
      <c r="G34" s="130">
        <v>2703.9510073178672</v>
      </c>
    </row>
    <row r="35" spans="1:7" ht="17.25" thickBot="1">
      <c r="A35" s="133" t="s">
        <v>370</v>
      </c>
      <c r="B35" s="134" t="s">
        <v>323</v>
      </c>
      <c r="C35" s="135"/>
      <c r="D35" s="136">
        <v>1467.3982303683113</v>
      </c>
      <c r="E35" s="136">
        <v>1701.4546661245272</v>
      </c>
      <c r="F35" s="171">
        <v>3065.797009056032</v>
      </c>
      <c r="G35" s="172">
        <v>2703.9510073178672</v>
      </c>
    </row>
    <row r="36" spans="1:7">
      <c r="B36" s="123"/>
      <c r="C36" s="124"/>
      <c r="D36" s="200" t="s">
        <v>375</v>
      </c>
      <c r="E36" s="200"/>
      <c r="F36" s="200"/>
      <c r="G36" s="200"/>
    </row>
    <row r="37" spans="1:7">
      <c r="A37" s="44" t="s">
        <v>315</v>
      </c>
      <c r="B37" s="187" t="s">
        <v>316</v>
      </c>
      <c r="C37" s="187"/>
      <c r="D37" s="187"/>
      <c r="E37" s="187" t="s">
        <v>47</v>
      </c>
      <c r="F37" s="187"/>
      <c r="G37" s="187"/>
    </row>
    <row r="38" spans="1:7">
      <c r="A38" s="45"/>
      <c r="B38" s="93"/>
      <c r="C38" s="46"/>
      <c r="D38" s="45"/>
      <c r="E38" s="45"/>
      <c r="F38" s="45"/>
      <c r="G38" s="43"/>
    </row>
    <row r="39" spans="1:7">
      <c r="A39" s="45"/>
      <c r="B39" s="93"/>
      <c r="C39" s="46"/>
      <c r="D39" s="45"/>
      <c r="E39" s="45"/>
      <c r="F39" s="45"/>
    </row>
    <row r="40" spans="1:7">
      <c r="A40" s="45"/>
      <c r="B40" s="93"/>
      <c r="C40" s="46"/>
      <c r="D40" s="48"/>
      <c r="E40" s="48"/>
      <c r="F40" s="45"/>
    </row>
    <row r="41" spans="1:7">
      <c r="A41" s="45"/>
      <c r="B41" s="93"/>
      <c r="C41" s="46"/>
      <c r="D41" s="45"/>
      <c r="E41" s="45"/>
      <c r="F41" s="45"/>
    </row>
    <row r="42" spans="1:7">
      <c r="A42" s="29" t="s">
        <v>9</v>
      </c>
      <c r="B42" s="189" t="s">
        <v>10</v>
      </c>
      <c r="C42" s="190"/>
      <c r="D42" s="190"/>
      <c r="E42" s="189" t="s">
        <v>11</v>
      </c>
      <c r="F42" s="190"/>
      <c r="G42" s="190"/>
    </row>
    <row r="43" spans="1:7">
      <c r="A43" s="45"/>
      <c r="B43" s="93"/>
      <c r="C43" s="46"/>
    </row>
    <row r="44" spans="1:7">
      <c r="A44" s="45"/>
      <c r="B44" s="93"/>
      <c r="C44" s="46"/>
      <c r="D44" s="45"/>
      <c r="E44" s="45"/>
      <c r="F44" s="45"/>
    </row>
  </sheetData>
  <mergeCells count="17">
    <mergeCell ref="D8:G8"/>
    <mergeCell ref="A9:A10"/>
    <mergeCell ref="A7:G7"/>
    <mergeCell ref="B1:G1"/>
    <mergeCell ref="B2:G2"/>
    <mergeCell ref="B3:G3"/>
    <mergeCell ref="A5:G5"/>
    <mergeCell ref="A6:G6"/>
    <mergeCell ref="B42:D42"/>
    <mergeCell ref="E42:G42"/>
    <mergeCell ref="F9:G9"/>
    <mergeCell ref="B37:D37"/>
    <mergeCell ref="E37:G37"/>
    <mergeCell ref="B9:B10"/>
    <mergeCell ref="C9:C10"/>
    <mergeCell ref="D9:E9"/>
    <mergeCell ref="D36:G36"/>
  </mergeCells>
  <phoneticPr fontId="22" type="noConversion"/>
  <pageMargins left="0.34" right="0.33" top="0.44" bottom="0.23" header="0.25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3"/>
  <sheetViews>
    <sheetView topLeftCell="A112" workbookViewId="0">
      <selection activeCell="B126" sqref="B126:C126"/>
    </sheetView>
  </sheetViews>
  <sheetFormatPr defaultRowHeight="12.75"/>
  <cols>
    <col min="1" max="1" width="38.109375" style="50" customWidth="1"/>
    <col min="2" max="2" width="7.5546875" style="91" customWidth="1"/>
    <col min="3" max="3" width="7.88671875" style="91" customWidth="1"/>
    <col min="4" max="5" width="14.44140625" style="62" customWidth="1"/>
    <col min="6" max="6" width="10.33203125" style="50" bestFit="1" customWidth="1"/>
    <col min="7" max="7" width="11.109375" style="50" bestFit="1" customWidth="1"/>
    <col min="8" max="16384" width="8.88671875" style="50"/>
  </cols>
  <sheetData>
    <row r="1" spans="1:6" ht="15">
      <c r="A1" s="8" t="s">
        <v>152</v>
      </c>
      <c r="B1" s="176" t="s">
        <v>204</v>
      </c>
      <c r="C1" s="215"/>
      <c r="D1" s="215"/>
      <c r="E1" s="215"/>
    </row>
    <row r="2" spans="1:6" ht="15">
      <c r="A2" s="10" t="s">
        <v>153</v>
      </c>
      <c r="B2" s="176" t="s">
        <v>319</v>
      </c>
      <c r="C2" s="215"/>
      <c r="D2" s="215"/>
      <c r="E2" s="215"/>
    </row>
    <row r="3" spans="1:6" ht="15">
      <c r="B3" s="176" t="s">
        <v>320</v>
      </c>
      <c r="C3" s="215"/>
      <c r="D3" s="215"/>
      <c r="E3" s="215"/>
    </row>
    <row r="4" spans="1:6" ht="15.75">
      <c r="B4" s="51"/>
      <c r="C4" s="51"/>
      <c r="D4" s="52"/>
      <c r="E4" s="52"/>
    </row>
    <row r="5" spans="1:6" ht="20.25">
      <c r="A5" s="214" t="s">
        <v>205</v>
      </c>
      <c r="B5" s="216"/>
      <c r="C5" s="216"/>
      <c r="D5" s="216"/>
      <c r="E5" s="216"/>
    </row>
    <row r="6" spans="1:6" ht="18" customHeight="1">
      <c r="A6" s="214" t="s">
        <v>206</v>
      </c>
      <c r="B6" s="214"/>
      <c r="C6" s="214"/>
      <c r="D6" s="214"/>
      <c r="E6" s="214"/>
    </row>
    <row r="7" spans="1:6" ht="18" customHeight="1">
      <c r="A7" s="214" t="s">
        <v>372</v>
      </c>
      <c r="B7" s="214"/>
      <c r="C7" s="214"/>
      <c r="D7" s="214"/>
      <c r="E7" s="214"/>
    </row>
    <row r="8" spans="1:6" ht="18" customHeight="1">
      <c r="A8" s="217" t="s">
        <v>371</v>
      </c>
      <c r="B8" s="217"/>
      <c r="C8" s="217"/>
      <c r="D8" s="217"/>
      <c r="E8" s="217"/>
    </row>
    <row r="9" spans="1:6" ht="16.5" thickBot="1">
      <c r="A9" s="53"/>
      <c r="B9" s="53"/>
      <c r="C9" s="53"/>
      <c r="D9" s="212" t="s">
        <v>154</v>
      </c>
      <c r="E9" s="213"/>
    </row>
    <row r="10" spans="1:6" ht="25.5">
      <c r="A10" s="21" t="s">
        <v>158</v>
      </c>
      <c r="B10" s="18" t="s">
        <v>157</v>
      </c>
      <c r="C10" s="12" t="s">
        <v>155</v>
      </c>
      <c r="D10" s="13" t="s">
        <v>207</v>
      </c>
      <c r="E10" s="14" t="s">
        <v>156</v>
      </c>
    </row>
    <row r="11" spans="1:6">
      <c r="A11" s="102">
        <v>1</v>
      </c>
      <c r="B11" s="103">
        <v>2</v>
      </c>
      <c r="C11" s="104">
        <v>3</v>
      </c>
      <c r="D11" s="105">
        <v>4</v>
      </c>
      <c r="E11" s="106">
        <v>5</v>
      </c>
    </row>
    <row r="12" spans="1:6" s="56" customFormat="1" ht="15.95" customHeight="1">
      <c r="A12" s="113" t="s">
        <v>246</v>
      </c>
      <c r="B12" s="114" t="s">
        <v>56</v>
      </c>
      <c r="C12" s="115"/>
      <c r="D12" s="116">
        <f>+D13+D16+D20+D29+D32</f>
        <v>170153683996</v>
      </c>
      <c r="E12" s="117">
        <f>+E13+E16+E20+E29+E32</f>
        <v>162784059314</v>
      </c>
    </row>
    <row r="13" spans="1:6" s="59" customFormat="1" ht="15.95" customHeight="1">
      <c r="A13" s="97" t="s">
        <v>209</v>
      </c>
      <c r="B13" s="16" t="s">
        <v>57</v>
      </c>
      <c r="C13" s="16"/>
      <c r="D13" s="119">
        <f>+D14+D15</f>
        <v>44833239898</v>
      </c>
      <c r="E13" s="120">
        <f>+E14+E15</f>
        <v>43814982598</v>
      </c>
    </row>
    <row r="14" spans="1:6" ht="15.95" customHeight="1">
      <c r="A14" s="95" t="s">
        <v>159</v>
      </c>
      <c r="B14" s="15" t="s">
        <v>58</v>
      </c>
      <c r="C14" s="15"/>
      <c r="D14" s="60">
        <v>5583239898</v>
      </c>
      <c r="E14" s="61">
        <v>814982598</v>
      </c>
    </row>
    <row r="15" spans="1:6" ht="15.95" customHeight="1">
      <c r="A15" s="95" t="s">
        <v>160</v>
      </c>
      <c r="B15" s="15" t="s">
        <v>59</v>
      </c>
      <c r="C15" s="15"/>
      <c r="D15" s="60">
        <v>39250000000</v>
      </c>
      <c r="E15" s="61">
        <v>43000000000</v>
      </c>
      <c r="F15" s="62"/>
    </row>
    <row r="16" spans="1:6" s="59" customFormat="1" ht="15.95" customHeight="1">
      <c r="A16" s="97" t="s">
        <v>208</v>
      </c>
      <c r="B16" s="16" t="s">
        <v>60</v>
      </c>
      <c r="C16" s="16"/>
      <c r="D16" s="119">
        <f>+D17+D18+D19</f>
        <v>90500000000</v>
      </c>
      <c r="E16" s="120">
        <f>+E17+E18+E19</f>
        <v>85500000000</v>
      </c>
    </row>
    <row r="17" spans="1:7" ht="15.95" customHeight="1">
      <c r="A17" s="95" t="s">
        <v>210</v>
      </c>
      <c r="B17" s="15" t="s">
        <v>61</v>
      </c>
      <c r="C17" s="15"/>
      <c r="D17" s="60">
        <v>0</v>
      </c>
      <c r="E17" s="61">
        <v>0</v>
      </c>
    </row>
    <row r="18" spans="1:7" ht="15.95" customHeight="1">
      <c r="A18" s="95" t="s">
        <v>211</v>
      </c>
      <c r="B18" s="107" t="s">
        <v>290</v>
      </c>
      <c r="C18" s="15"/>
      <c r="D18" s="60">
        <v>0</v>
      </c>
      <c r="E18" s="61">
        <v>0</v>
      </c>
    </row>
    <row r="19" spans="1:7" ht="15.95" customHeight="1">
      <c r="A19" s="95" t="s">
        <v>212</v>
      </c>
      <c r="B19" s="107" t="s">
        <v>291</v>
      </c>
      <c r="C19" s="15"/>
      <c r="D19" s="60">
        <v>90500000000</v>
      </c>
      <c r="E19" s="61">
        <v>85500000000</v>
      </c>
    </row>
    <row r="20" spans="1:7" ht="15.95" customHeight="1">
      <c r="A20" s="97" t="s">
        <v>213</v>
      </c>
      <c r="B20" s="16" t="s">
        <v>62</v>
      </c>
      <c r="C20" s="16"/>
      <c r="D20" s="119">
        <f>+SUM(D21:D27)</f>
        <v>31925402448</v>
      </c>
      <c r="E20" s="120">
        <f>+SUM(E21:E27)</f>
        <v>30026822622</v>
      </c>
    </row>
    <row r="21" spans="1:7" ht="15.95" customHeight="1">
      <c r="A21" s="95" t="s">
        <v>214</v>
      </c>
      <c r="B21" s="15" t="s">
        <v>63</v>
      </c>
      <c r="C21" s="15"/>
      <c r="D21" s="60">
        <v>28833904664</v>
      </c>
      <c r="E21" s="61">
        <v>27747434558</v>
      </c>
    </row>
    <row r="22" spans="1:7" ht="15.95" customHeight="1">
      <c r="A22" s="95" t="s">
        <v>215</v>
      </c>
      <c r="B22" s="15" t="s">
        <v>64</v>
      </c>
      <c r="C22" s="15"/>
      <c r="D22" s="60">
        <v>0</v>
      </c>
      <c r="E22" s="61">
        <v>0</v>
      </c>
    </row>
    <row r="23" spans="1:7" ht="15.95" customHeight="1">
      <c r="A23" s="95" t="s">
        <v>161</v>
      </c>
      <c r="B23" s="15" t="s">
        <v>65</v>
      </c>
      <c r="C23" s="15"/>
      <c r="D23" s="60">
        <v>0</v>
      </c>
      <c r="E23" s="61">
        <v>0</v>
      </c>
    </row>
    <row r="24" spans="1:7" ht="15.95" customHeight="1">
      <c r="A24" s="95" t="s">
        <v>162</v>
      </c>
      <c r="B24" s="15" t="s">
        <v>66</v>
      </c>
      <c r="C24" s="15"/>
      <c r="D24" s="60">
        <v>0</v>
      </c>
      <c r="E24" s="61">
        <v>0</v>
      </c>
    </row>
    <row r="25" spans="1:7" ht="15.95" customHeight="1">
      <c r="A25" s="95" t="s">
        <v>216</v>
      </c>
      <c r="B25" s="15" t="s">
        <v>67</v>
      </c>
      <c r="C25" s="15"/>
      <c r="D25" s="60">
        <v>0</v>
      </c>
      <c r="E25" s="61">
        <v>0</v>
      </c>
    </row>
    <row r="26" spans="1:7" ht="15.95" customHeight="1">
      <c r="A26" s="95" t="s">
        <v>217</v>
      </c>
      <c r="B26" s="107" t="s">
        <v>292</v>
      </c>
      <c r="C26" s="15"/>
      <c r="D26" s="60">
        <v>3123211332</v>
      </c>
      <c r="E26" s="61">
        <v>2279388064</v>
      </c>
      <c r="G26" s="62"/>
    </row>
    <row r="27" spans="1:7" ht="15.95" customHeight="1">
      <c r="A27" s="95" t="s">
        <v>218</v>
      </c>
      <c r="B27" s="107" t="s">
        <v>293</v>
      </c>
      <c r="C27" s="15"/>
      <c r="D27" s="60">
        <v>-31713548</v>
      </c>
      <c r="E27" s="61">
        <v>0</v>
      </c>
    </row>
    <row r="28" spans="1:7" ht="15.95" customHeight="1">
      <c r="A28" s="95" t="s">
        <v>219</v>
      </c>
      <c r="B28" s="107" t="s">
        <v>68</v>
      </c>
      <c r="C28" s="15"/>
      <c r="D28" s="60"/>
      <c r="E28" s="61"/>
    </row>
    <row r="29" spans="1:7" ht="15.95" customHeight="1">
      <c r="A29" s="97" t="s">
        <v>244</v>
      </c>
      <c r="B29" s="16" t="s">
        <v>69</v>
      </c>
      <c r="C29" s="16"/>
      <c r="D29" s="119">
        <f>+D30+D31</f>
        <v>2610462478</v>
      </c>
      <c r="E29" s="120">
        <f>+E30+E31</f>
        <v>3161382212</v>
      </c>
    </row>
    <row r="30" spans="1:7" ht="15.95" customHeight="1">
      <c r="A30" s="95" t="s">
        <v>163</v>
      </c>
      <c r="B30" s="15" t="s">
        <v>70</v>
      </c>
      <c r="C30" s="15"/>
      <c r="D30" s="60">
        <v>2610462478</v>
      </c>
      <c r="E30" s="61">
        <v>3161382212</v>
      </c>
    </row>
    <row r="31" spans="1:7" ht="15.95" customHeight="1">
      <c r="A31" s="95" t="s">
        <v>164</v>
      </c>
      <c r="B31" s="15" t="s">
        <v>71</v>
      </c>
      <c r="C31" s="15"/>
      <c r="D31" s="60">
        <v>0</v>
      </c>
      <c r="E31" s="61">
        <v>0</v>
      </c>
    </row>
    <row r="32" spans="1:7" ht="15.95" customHeight="1">
      <c r="A32" s="97" t="s">
        <v>220</v>
      </c>
      <c r="B32" s="16" t="s">
        <v>72</v>
      </c>
      <c r="C32" s="16"/>
      <c r="D32" s="57">
        <f>SUM(D33:D36)</f>
        <v>284579172</v>
      </c>
      <c r="E32" s="58">
        <f>SUM(E33:E36)</f>
        <v>280871882</v>
      </c>
    </row>
    <row r="33" spans="1:7" ht="15.95" customHeight="1">
      <c r="A33" s="95" t="s">
        <v>165</v>
      </c>
      <c r="B33" s="15" t="s">
        <v>73</v>
      </c>
      <c r="C33" s="15"/>
      <c r="D33" s="60">
        <v>284579172</v>
      </c>
      <c r="E33" s="61">
        <v>280871882</v>
      </c>
    </row>
    <row r="34" spans="1:7" ht="15.95" customHeight="1">
      <c r="A34" s="95" t="s">
        <v>166</v>
      </c>
      <c r="B34" s="15" t="s">
        <v>74</v>
      </c>
      <c r="C34" s="15"/>
      <c r="D34" s="60">
        <v>0</v>
      </c>
      <c r="E34" s="61">
        <v>0</v>
      </c>
    </row>
    <row r="35" spans="1:7" ht="15.95" customHeight="1">
      <c r="A35" s="95" t="s">
        <v>167</v>
      </c>
      <c r="B35" s="107" t="s">
        <v>294</v>
      </c>
      <c r="C35" s="15"/>
      <c r="D35" s="60">
        <v>0</v>
      </c>
      <c r="E35" s="61">
        <v>0</v>
      </c>
    </row>
    <row r="36" spans="1:7" ht="15.95" customHeight="1">
      <c r="A36" s="95" t="s">
        <v>168</v>
      </c>
      <c r="B36" s="107" t="s">
        <v>295</v>
      </c>
      <c r="C36" s="15"/>
      <c r="D36" s="60">
        <v>0</v>
      </c>
      <c r="E36" s="61">
        <v>0</v>
      </c>
    </row>
    <row r="37" spans="1:7" ht="15.95" customHeight="1">
      <c r="A37" s="96" t="s">
        <v>245</v>
      </c>
      <c r="B37" s="19" t="s">
        <v>75</v>
      </c>
      <c r="C37" s="63"/>
      <c r="D37" s="55">
        <f>+D38+D46+D56+D62+D68+D59</f>
        <v>90080014081</v>
      </c>
      <c r="E37" s="64">
        <f>+E38+E46+E56+E62+E68+E59</f>
        <v>98110963020</v>
      </c>
    </row>
    <row r="38" spans="1:7" ht="15.95" customHeight="1">
      <c r="A38" s="97" t="s">
        <v>247</v>
      </c>
      <c r="B38" s="16" t="s">
        <v>76</v>
      </c>
      <c r="C38" s="16"/>
      <c r="D38" s="119">
        <f>+SUM(D39:D45)</f>
        <v>1039418717</v>
      </c>
      <c r="E38" s="120">
        <f>+SUM(E39:E45)</f>
        <v>1049598398</v>
      </c>
    </row>
    <row r="39" spans="1:7" ht="15.95" customHeight="1">
      <c r="A39" s="95" t="s">
        <v>169</v>
      </c>
      <c r="B39" s="15" t="s">
        <v>77</v>
      </c>
      <c r="C39" s="15"/>
      <c r="D39" s="60">
        <v>0</v>
      </c>
      <c r="E39" s="61">
        <v>0</v>
      </c>
    </row>
    <row r="40" spans="1:7" ht="15.95" customHeight="1">
      <c r="A40" s="95" t="s">
        <v>248</v>
      </c>
      <c r="B40" s="107" t="s">
        <v>78</v>
      </c>
      <c r="C40" s="15"/>
      <c r="D40" s="60"/>
      <c r="E40" s="61"/>
    </row>
    <row r="41" spans="1:7" ht="15.95" customHeight="1">
      <c r="A41" s="95" t="s">
        <v>249</v>
      </c>
      <c r="B41" s="107" t="s">
        <v>79</v>
      </c>
      <c r="C41" s="15"/>
      <c r="D41" s="60">
        <v>0</v>
      </c>
      <c r="E41" s="61">
        <v>0</v>
      </c>
    </row>
    <row r="42" spans="1:7" ht="15.95" customHeight="1">
      <c r="A42" s="95" t="s">
        <v>250</v>
      </c>
      <c r="B42" s="107" t="s">
        <v>296</v>
      </c>
      <c r="C42" s="15"/>
      <c r="D42" s="60">
        <v>0</v>
      </c>
      <c r="E42" s="61">
        <v>0</v>
      </c>
    </row>
    <row r="43" spans="1:7" ht="15.95" customHeight="1">
      <c r="A43" s="95" t="s">
        <v>251</v>
      </c>
      <c r="B43" s="107" t="s">
        <v>297</v>
      </c>
      <c r="C43" s="15"/>
      <c r="D43" s="60"/>
      <c r="E43" s="61"/>
    </row>
    <row r="44" spans="1:7" ht="15.95" customHeight="1">
      <c r="A44" s="95" t="s">
        <v>252</v>
      </c>
      <c r="B44" s="107" t="s">
        <v>298</v>
      </c>
      <c r="C44" s="15"/>
      <c r="D44" s="60">
        <v>1039418717</v>
      </c>
      <c r="E44" s="61">
        <v>1049598398</v>
      </c>
    </row>
    <row r="45" spans="1:7" ht="15.95" customHeight="1">
      <c r="A45" s="95" t="s">
        <v>253</v>
      </c>
      <c r="B45" s="107" t="s">
        <v>80</v>
      </c>
      <c r="C45" s="15"/>
      <c r="D45" s="60">
        <v>0</v>
      </c>
      <c r="E45" s="61">
        <v>0</v>
      </c>
    </row>
    <row r="46" spans="1:7" ht="15.95" customHeight="1">
      <c r="A46" s="97" t="s">
        <v>221</v>
      </c>
      <c r="B46" s="16" t="s">
        <v>81</v>
      </c>
      <c r="C46" s="16"/>
      <c r="D46" s="119">
        <f>+D47+D50+D53</f>
        <v>53370062962</v>
      </c>
      <c r="E46" s="120">
        <f>+E47+E50+E53</f>
        <v>61376539265</v>
      </c>
    </row>
    <row r="47" spans="1:7" ht="15.95" customHeight="1">
      <c r="A47" s="95" t="s">
        <v>170</v>
      </c>
      <c r="B47" s="15" t="s">
        <v>82</v>
      </c>
      <c r="C47" s="15"/>
      <c r="D47" s="60">
        <f>+D48+D49</f>
        <v>53093769497</v>
      </c>
      <c r="E47" s="61">
        <f>+E48+E49</f>
        <v>61239926361</v>
      </c>
      <c r="G47" s="62"/>
    </row>
    <row r="48" spans="1:7" ht="15.95" customHeight="1" thickBot="1">
      <c r="A48" s="98" t="s">
        <v>171</v>
      </c>
      <c r="B48" s="17" t="s">
        <v>83</v>
      </c>
      <c r="C48" s="17"/>
      <c r="D48" s="67">
        <v>270883502377</v>
      </c>
      <c r="E48" s="68">
        <v>270828902377</v>
      </c>
      <c r="G48" s="62"/>
    </row>
    <row r="49" spans="1:7" ht="15.95" customHeight="1">
      <c r="A49" s="99" t="s">
        <v>172</v>
      </c>
      <c r="B49" s="20" t="s">
        <v>84</v>
      </c>
      <c r="C49" s="20"/>
      <c r="D49" s="121">
        <v>-217789732880</v>
      </c>
      <c r="E49" s="122">
        <v>-209588976016</v>
      </c>
      <c r="G49" s="62"/>
    </row>
    <row r="50" spans="1:7" ht="15.95" customHeight="1">
      <c r="A50" s="95" t="s">
        <v>173</v>
      </c>
      <c r="B50" s="15" t="s">
        <v>85</v>
      </c>
      <c r="C50" s="15"/>
      <c r="D50" s="60">
        <v>0</v>
      </c>
      <c r="E50" s="61">
        <v>0</v>
      </c>
    </row>
    <row r="51" spans="1:7" ht="15.95" customHeight="1">
      <c r="A51" s="95" t="s">
        <v>174</v>
      </c>
      <c r="B51" s="15" t="s">
        <v>86</v>
      </c>
      <c r="C51" s="15"/>
      <c r="D51" s="60">
        <v>0</v>
      </c>
      <c r="E51" s="61">
        <v>0</v>
      </c>
    </row>
    <row r="52" spans="1:7" ht="15.95" customHeight="1">
      <c r="A52" s="95" t="s">
        <v>175</v>
      </c>
      <c r="B52" s="15" t="s">
        <v>87</v>
      </c>
      <c r="C52" s="15"/>
      <c r="D52" s="60">
        <v>0</v>
      </c>
      <c r="E52" s="61">
        <v>0</v>
      </c>
    </row>
    <row r="53" spans="1:7" ht="15.95" customHeight="1">
      <c r="A53" s="95" t="s">
        <v>176</v>
      </c>
      <c r="B53" s="15" t="s">
        <v>88</v>
      </c>
      <c r="C53" s="15"/>
      <c r="D53" s="60">
        <f>+D54+D55</f>
        <v>276293465</v>
      </c>
      <c r="E53" s="61">
        <f>+E54+E55</f>
        <v>136612904</v>
      </c>
    </row>
    <row r="54" spans="1:7" ht="15.95" customHeight="1">
      <c r="A54" s="95" t="s">
        <v>174</v>
      </c>
      <c r="B54" s="15" t="s">
        <v>89</v>
      </c>
      <c r="C54" s="15"/>
      <c r="D54" s="60">
        <v>727000000</v>
      </c>
      <c r="E54" s="61">
        <v>562000000</v>
      </c>
    </row>
    <row r="55" spans="1:7" ht="15.95" customHeight="1">
      <c r="A55" s="95" t="s">
        <v>175</v>
      </c>
      <c r="B55" s="15" t="s">
        <v>90</v>
      </c>
      <c r="C55" s="15"/>
      <c r="D55" s="65">
        <v>-450706535</v>
      </c>
      <c r="E55" s="66">
        <v>-425387096</v>
      </c>
    </row>
    <row r="56" spans="1:7" ht="16.5" customHeight="1">
      <c r="A56" s="97" t="s">
        <v>222</v>
      </c>
      <c r="B56" s="108" t="s">
        <v>91</v>
      </c>
      <c r="C56" s="16"/>
      <c r="D56" s="57">
        <v>0</v>
      </c>
      <c r="E56" s="58">
        <v>0</v>
      </c>
    </row>
    <row r="57" spans="1:7" ht="16.5" customHeight="1">
      <c r="A57" s="95" t="s">
        <v>174</v>
      </c>
      <c r="B57" s="107" t="s">
        <v>299</v>
      </c>
      <c r="C57" s="15"/>
      <c r="D57" s="60">
        <v>0</v>
      </c>
      <c r="E57" s="61">
        <v>0</v>
      </c>
    </row>
    <row r="58" spans="1:7" ht="16.5" customHeight="1">
      <c r="A58" s="95" t="s">
        <v>175</v>
      </c>
      <c r="B58" s="107" t="s">
        <v>300</v>
      </c>
      <c r="C58" s="15"/>
      <c r="D58" s="60">
        <v>0</v>
      </c>
      <c r="E58" s="61">
        <v>0</v>
      </c>
    </row>
    <row r="59" spans="1:7" ht="16.5" customHeight="1">
      <c r="A59" s="97" t="s">
        <v>254</v>
      </c>
      <c r="B59" s="108" t="s">
        <v>92</v>
      </c>
      <c r="C59" s="15"/>
      <c r="D59" s="60">
        <f>+D60+D61</f>
        <v>68810755</v>
      </c>
      <c r="E59" s="61">
        <f>+E60+E61</f>
        <v>68810755</v>
      </c>
    </row>
    <row r="60" spans="1:7" ht="16.5" customHeight="1">
      <c r="A60" s="95" t="s">
        <v>255</v>
      </c>
      <c r="B60" s="107" t="s">
        <v>93</v>
      </c>
      <c r="C60" s="15"/>
      <c r="D60" s="60">
        <v>0</v>
      </c>
      <c r="E60" s="61">
        <v>0</v>
      </c>
    </row>
    <row r="61" spans="1:7" ht="16.5" customHeight="1">
      <c r="A61" s="95" t="s">
        <v>223</v>
      </c>
      <c r="B61" s="107" t="s">
        <v>94</v>
      </c>
      <c r="C61" s="15"/>
      <c r="D61" s="60">
        <v>68810755</v>
      </c>
      <c r="E61" s="61">
        <v>68810755</v>
      </c>
    </row>
    <row r="62" spans="1:7" ht="16.5" customHeight="1">
      <c r="A62" s="97" t="s">
        <v>224</v>
      </c>
      <c r="B62" s="54" t="s">
        <v>95</v>
      </c>
      <c r="C62" s="16"/>
      <c r="D62" s="119">
        <f>SUM(D63:D67)</f>
        <v>35584573920</v>
      </c>
      <c r="E62" s="120">
        <f>SUM(E63:E67)</f>
        <v>35584573920</v>
      </c>
    </row>
    <row r="63" spans="1:7" ht="16.5" customHeight="1">
      <c r="A63" s="95" t="s">
        <v>177</v>
      </c>
      <c r="B63" s="15" t="s">
        <v>96</v>
      </c>
      <c r="C63" s="15"/>
      <c r="D63" s="60">
        <v>0</v>
      </c>
      <c r="E63" s="61">
        <v>0</v>
      </c>
    </row>
    <row r="64" spans="1:7" ht="16.5" customHeight="1">
      <c r="A64" s="95" t="s">
        <v>178</v>
      </c>
      <c r="B64" s="15" t="s">
        <v>97</v>
      </c>
      <c r="C64" s="15"/>
      <c r="D64" s="60">
        <v>0</v>
      </c>
      <c r="E64" s="61">
        <v>0</v>
      </c>
    </row>
    <row r="65" spans="1:5" ht="16.5" customHeight="1">
      <c r="A65" s="95" t="s">
        <v>256</v>
      </c>
      <c r="B65" s="15" t="s">
        <v>301</v>
      </c>
      <c r="C65" s="15"/>
      <c r="D65" s="60">
        <v>35584573920</v>
      </c>
      <c r="E65" s="61">
        <v>35584573920</v>
      </c>
    </row>
    <row r="66" spans="1:5" ht="16.5" customHeight="1">
      <c r="A66" s="95" t="s">
        <v>257</v>
      </c>
      <c r="B66" s="15" t="s">
        <v>302</v>
      </c>
      <c r="C66" s="15"/>
      <c r="D66" s="60">
        <v>0</v>
      </c>
      <c r="E66" s="61">
        <v>0</v>
      </c>
    </row>
    <row r="67" spans="1:5" ht="16.5" customHeight="1">
      <c r="A67" s="95" t="s">
        <v>225</v>
      </c>
      <c r="B67" s="15" t="s">
        <v>303</v>
      </c>
      <c r="C67" s="15"/>
      <c r="D67" s="60">
        <v>0</v>
      </c>
      <c r="E67" s="61">
        <v>0</v>
      </c>
    </row>
    <row r="68" spans="1:5" ht="16.5" customHeight="1">
      <c r="A68" s="97" t="s">
        <v>179</v>
      </c>
      <c r="B68" s="54" t="s">
        <v>98</v>
      </c>
      <c r="C68" s="16"/>
      <c r="D68" s="119">
        <f>+D69+D70+D72</f>
        <v>17147727</v>
      </c>
      <c r="E68" s="120">
        <f>+E69+E70+E72</f>
        <v>31440682</v>
      </c>
    </row>
    <row r="69" spans="1:5" ht="16.5" customHeight="1">
      <c r="A69" s="95" t="s">
        <v>180</v>
      </c>
      <c r="B69" s="15" t="s">
        <v>99</v>
      </c>
      <c r="C69" s="15"/>
      <c r="D69" s="60">
        <v>17147727</v>
      </c>
      <c r="E69" s="61">
        <v>31440682</v>
      </c>
    </row>
    <row r="70" spans="1:5" ht="16.5" customHeight="1">
      <c r="A70" s="95" t="s">
        <v>181</v>
      </c>
      <c r="B70" s="15" t="s">
        <v>100</v>
      </c>
      <c r="C70" s="15"/>
      <c r="D70" s="60">
        <v>0</v>
      </c>
      <c r="E70" s="61">
        <v>0</v>
      </c>
    </row>
    <row r="71" spans="1:5" ht="16.5" customHeight="1">
      <c r="A71" s="95" t="s">
        <v>258</v>
      </c>
      <c r="B71" s="15" t="s">
        <v>304</v>
      </c>
      <c r="C71" s="15"/>
      <c r="D71" s="60">
        <v>0</v>
      </c>
      <c r="E71" s="61">
        <v>0</v>
      </c>
    </row>
    <row r="72" spans="1:5" ht="16.5" customHeight="1">
      <c r="A72" s="95" t="s">
        <v>259</v>
      </c>
      <c r="B72" s="15" t="s">
        <v>101</v>
      </c>
      <c r="C72" s="15"/>
      <c r="D72" s="60">
        <v>0</v>
      </c>
      <c r="E72" s="61">
        <v>0</v>
      </c>
    </row>
    <row r="73" spans="1:5" ht="21" customHeight="1">
      <c r="A73" s="22" t="s">
        <v>182</v>
      </c>
      <c r="B73" s="69" t="s">
        <v>102</v>
      </c>
      <c r="C73" s="69"/>
      <c r="D73" s="70">
        <f>D12+D37</f>
        <v>260233698077</v>
      </c>
      <c r="E73" s="71">
        <f>+E37+E12</f>
        <v>260895022334</v>
      </c>
    </row>
    <row r="74" spans="1:5" ht="16.5" customHeight="1">
      <c r="A74" s="96" t="s">
        <v>260</v>
      </c>
      <c r="B74" s="19" t="s">
        <v>103</v>
      </c>
      <c r="C74" s="19"/>
      <c r="D74" s="55">
        <f>+D75+D88</f>
        <v>32072945927</v>
      </c>
      <c r="E74" s="64">
        <f>+E75+E88</f>
        <v>21027447788</v>
      </c>
    </row>
    <row r="75" spans="1:5" ht="16.5" customHeight="1">
      <c r="A75" s="97" t="s">
        <v>226</v>
      </c>
      <c r="B75" s="16" t="s">
        <v>104</v>
      </c>
      <c r="C75" s="16"/>
      <c r="D75" s="119">
        <f>+SUM(D76:D87)</f>
        <v>32072945927</v>
      </c>
      <c r="E75" s="120">
        <f>+SUM(E76:E87)</f>
        <v>21027447788</v>
      </c>
    </row>
    <row r="76" spans="1:5" ht="16.5" customHeight="1">
      <c r="A76" s="95" t="s">
        <v>261</v>
      </c>
      <c r="B76" s="15" t="s">
        <v>105</v>
      </c>
      <c r="C76" s="15"/>
      <c r="D76" s="60">
        <v>11368386575</v>
      </c>
      <c r="E76" s="61">
        <v>6005953118</v>
      </c>
    </row>
    <row r="77" spans="1:5" ht="16.5" customHeight="1">
      <c r="A77" s="95" t="s">
        <v>262</v>
      </c>
      <c r="B77" s="15" t="s">
        <v>106</v>
      </c>
      <c r="C77" s="15"/>
      <c r="D77" s="60">
        <v>147834925</v>
      </c>
      <c r="E77" s="61">
        <v>94504425</v>
      </c>
    </row>
    <row r="78" spans="1:5" ht="16.5" customHeight="1">
      <c r="A78" s="95" t="s">
        <v>263</v>
      </c>
      <c r="B78" s="15" t="s">
        <v>107</v>
      </c>
      <c r="C78" s="15"/>
      <c r="D78" s="60">
        <v>3868362523</v>
      </c>
      <c r="E78" s="61">
        <v>3954225479</v>
      </c>
    </row>
    <row r="79" spans="1:5" ht="16.5" customHeight="1">
      <c r="A79" s="95" t="s">
        <v>264</v>
      </c>
      <c r="B79" s="15" t="s">
        <v>108</v>
      </c>
      <c r="C79" s="15"/>
      <c r="D79" s="60">
        <v>9084123817</v>
      </c>
      <c r="E79" s="61">
        <v>6793232976</v>
      </c>
    </row>
    <row r="80" spans="1:5" ht="16.5" customHeight="1">
      <c r="A80" s="95" t="s">
        <v>265</v>
      </c>
      <c r="B80" s="15" t="s">
        <v>109</v>
      </c>
      <c r="C80" s="15"/>
      <c r="D80" s="60">
        <v>2139197022</v>
      </c>
      <c r="E80" s="61">
        <v>158851781</v>
      </c>
    </row>
    <row r="81" spans="1:5" ht="16.5" customHeight="1">
      <c r="A81" s="95" t="s">
        <v>266</v>
      </c>
      <c r="B81" s="15" t="s">
        <v>110</v>
      </c>
      <c r="C81" s="15"/>
      <c r="D81" s="60">
        <v>0</v>
      </c>
      <c r="E81" s="61">
        <v>0</v>
      </c>
    </row>
    <row r="82" spans="1:5" ht="16.5" customHeight="1">
      <c r="A82" s="95" t="s">
        <v>267</v>
      </c>
      <c r="B82" s="15" t="s">
        <v>111</v>
      </c>
      <c r="C82" s="15"/>
      <c r="D82" s="60">
        <v>0</v>
      </c>
      <c r="E82" s="61">
        <v>0</v>
      </c>
    </row>
    <row r="83" spans="1:5" ht="16.5" customHeight="1">
      <c r="A83" s="95" t="s">
        <v>268</v>
      </c>
      <c r="B83" s="15" t="s">
        <v>112</v>
      </c>
      <c r="C83" s="15"/>
      <c r="D83" s="60">
        <v>0</v>
      </c>
      <c r="E83" s="61">
        <v>0</v>
      </c>
    </row>
    <row r="84" spans="1:5" ht="16.5" customHeight="1">
      <c r="A84" s="95" t="s">
        <v>269</v>
      </c>
      <c r="B84" s="15" t="s">
        <v>113</v>
      </c>
      <c r="C84" s="15"/>
      <c r="D84" s="60">
        <v>348861456</v>
      </c>
      <c r="E84" s="61">
        <v>631741400</v>
      </c>
    </row>
    <row r="85" spans="1:5" ht="16.5" customHeight="1">
      <c r="A85" s="95" t="s">
        <v>270</v>
      </c>
      <c r="B85" s="15" t="s">
        <v>114</v>
      </c>
      <c r="C85" s="15"/>
      <c r="D85" s="60">
        <v>0</v>
      </c>
      <c r="E85" s="61">
        <v>0</v>
      </c>
    </row>
    <row r="86" spans="1:5" ht="16.5" customHeight="1">
      <c r="A86" s="95" t="s">
        <v>282</v>
      </c>
      <c r="B86" s="15" t="s">
        <v>305</v>
      </c>
      <c r="C86" s="15"/>
      <c r="D86" s="60">
        <v>0</v>
      </c>
      <c r="E86" s="61">
        <v>0</v>
      </c>
    </row>
    <row r="87" spans="1:5" ht="16.5" customHeight="1">
      <c r="A87" s="95" t="s">
        <v>271</v>
      </c>
      <c r="B87" s="15" t="s">
        <v>306</v>
      </c>
      <c r="C87" s="15"/>
      <c r="D87" s="60">
        <v>5116179609</v>
      </c>
      <c r="E87" s="61">
        <v>3388938609</v>
      </c>
    </row>
    <row r="88" spans="1:5" ht="16.5" customHeight="1">
      <c r="A88" s="97" t="s">
        <v>227</v>
      </c>
      <c r="B88" s="54" t="s">
        <v>115</v>
      </c>
      <c r="C88" s="16"/>
      <c r="D88" s="119">
        <f>+SUM(D89:D101)</f>
        <v>0</v>
      </c>
      <c r="E88" s="120">
        <f>+SUM(E89:E101)</f>
        <v>0</v>
      </c>
    </row>
    <row r="89" spans="1:5" ht="16.5" customHeight="1">
      <c r="A89" s="95" t="s">
        <v>228</v>
      </c>
      <c r="B89" s="15" t="s">
        <v>116</v>
      </c>
      <c r="C89" s="15"/>
      <c r="D89" s="60">
        <v>0</v>
      </c>
      <c r="E89" s="61">
        <v>0</v>
      </c>
    </row>
    <row r="90" spans="1:5" ht="16.5" customHeight="1">
      <c r="A90" s="95" t="s">
        <v>272</v>
      </c>
      <c r="B90" s="15" t="s">
        <v>117</v>
      </c>
      <c r="C90" s="15"/>
      <c r="D90" s="60">
        <v>0</v>
      </c>
      <c r="E90" s="61">
        <v>0</v>
      </c>
    </row>
    <row r="91" spans="1:5" ht="16.5" customHeight="1">
      <c r="A91" s="95" t="s">
        <v>273</v>
      </c>
      <c r="B91" s="15" t="s">
        <v>118</v>
      </c>
      <c r="C91" s="15"/>
      <c r="D91" s="60">
        <v>0</v>
      </c>
      <c r="E91" s="61">
        <v>0</v>
      </c>
    </row>
    <row r="92" spans="1:5" ht="16.5" customHeight="1">
      <c r="A92" s="95" t="s">
        <v>274</v>
      </c>
      <c r="B92" s="15" t="s">
        <v>119</v>
      </c>
      <c r="C92" s="15"/>
      <c r="D92" s="60">
        <v>0</v>
      </c>
      <c r="E92" s="61">
        <v>0</v>
      </c>
    </row>
    <row r="93" spans="1:5" ht="16.5" customHeight="1">
      <c r="A93" s="95" t="s">
        <v>275</v>
      </c>
      <c r="B93" s="15" t="s">
        <v>120</v>
      </c>
      <c r="C93" s="15"/>
      <c r="D93" s="60">
        <v>0</v>
      </c>
      <c r="E93" s="61">
        <v>0</v>
      </c>
    </row>
    <row r="94" spans="1:5" ht="16.5" customHeight="1">
      <c r="A94" s="95" t="s">
        <v>276</v>
      </c>
      <c r="B94" s="15" t="s">
        <v>121</v>
      </c>
      <c r="C94" s="15"/>
      <c r="D94" s="60">
        <v>0</v>
      </c>
      <c r="E94" s="61">
        <v>0</v>
      </c>
    </row>
    <row r="95" spans="1:5" ht="16.5" customHeight="1">
      <c r="A95" s="95" t="s">
        <v>277</v>
      </c>
      <c r="B95" s="15" t="s">
        <v>122</v>
      </c>
      <c r="C95" s="15"/>
      <c r="D95" s="60">
        <v>0</v>
      </c>
      <c r="E95" s="61">
        <v>0</v>
      </c>
    </row>
    <row r="96" spans="1:5" ht="16.5" customHeight="1" thickBot="1">
      <c r="A96" s="98" t="s">
        <v>313</v>
      </c>
      <c r="B96" s="17" t="s">
        <v>307</v>
      </c>
      <c r="C96" s="17"/>
      <c r="D96" s="67">
        <v>0</v>
      </c>
      <c r="E96" s="68">
        <v>0</v>
      </c>
    </row>
    <row r="97" spans="1:5" ht="16.5" customHeight="1">
      <c r="A97" s="99" t="s">
        <v>278</v>
      </c>
      <c r="B97" s="20" t="s">
        <v>308</v>
      </c>
      <c r="C97" s="20"/>
      <c r="D97" s="72">
        <v>0</v>
      </c>
      <c r="E97" s="73">
        <v>0</v>
      </c>
    </row>
    <row r="98" spans="1:5" ht="16.5" customHeight="1">
      <c r="A98" s="118" t="s">
        <v>279</v>
      </c>
      <c r="B98" s="15" t="s">
        <v>309</v>
      </c>
      <c r="C98" s="15"/>
      <c r="D98" s="60">
        <v>0</v>
      </c>
      <c r="E98" s="61">
        <v>0</v>
      </c>
    </row>
    <row r="99" spans="1:5" ht="16.5" customHeight="1">
      <c r="A99" s="118" t="s">
        <v>280</v>
      </c>
      <c r="B99" s="15" t="s">
        <v>310</v>
      </c>
      <c r="C99" s="15"/>
      <c r="D99" s="60">
        <v>0</v>
      </c>
      <c r="E99" s="61">
        <v>0</v>
      </c>
    </row>
    <row r="100" spans="1:5" ht="16.5" customHeight="1">
      <c r="A100" s="95" t="s">
        <v>281</v>
      </c>
      <c r="B100" s="15" t="s">
        <v>311</v>
      </c>
      <c r="C100" s="15"/>
      <c r="D100" s="60">
        <v>0</v>
      </c>
      <c r="E100" s="61">
        <v>0</v>
      </c>
    </row>
    <row r="101" spans="1:5" ht="16.5" customHeight="1">
      <c r="A101" s="95" t="s">
        <v>283</v>
      </c>
      <c r="B101" s="15" t="s">
        <v>312</v>
      </c>
      <c r="C101" s="15"/>
      <c r="D101" s="60">
        <v>0</v>
      </c>
      <c r="E101" s="61">
        <v>0</v>
      </c>
    </row>
    <row r="102" spans="1:5" ht="16.5" customHeight="1">
      <c r="A102" s="23" t="s">
        <v>183</v>
      </c>
      <c r="B102" s="19" t="s">
        <v>123</v>
      </c>
      <c r="C102" s="19"/>
      <c r="D102" s="55">
        <f>+D103+D120</f>
        <v>228160752150</v>
      </c>
      <c r="E102" s="64">
        <f>+E103+E120</f>
        <v>239867574546</v>
      </c>
    </row>
    <row r="103" spans="1:5" ht="16.5" customHeight="1">
      <c r="A103" s="97" t="s">
        <v>229</v>
      </c>
      <c r="B103" s="54" t="s">
        <v>124</v>
      </c>
      <c r="C103" s="16"/>
      <c r="D103" s="119">
        <f>+D104+D107+D108+D109+D110+D111+D112+D113+D114+D115+D119+D116</f>
        <v>228160752150</v>
      </c>
      <c r="E103" s="120">
        <f>+E104+E107+E108+E109+E110+E111+E112+E113+E114+E115+E119+E116</f>
        <v>239867574546</v>
      </c>
    </row>
    <row r="104" spans="1:5" ht="16.5" customHeight="1">
      <c r="A104" s="95" t="s">
        <v>230</v>
      </c>
      <c r="B104" s="15" t="s">
        <v>125</v>
      </c>
      <c r="C104" s="15"/>
      <c r="D104" s="60">
        <f>+D105+D106</f>
        <v>78749720000</v>
      </c>
      <c r="E104" s="61">
        <f>+E105+E106</f>
        <v>78749720000</v>
      </c>
    </row>
    <row r="105" spans="1:5" ht="16.5" customHeight="1">
      <c r="A105" s="101" t="s">
        <v>284</v>
      </c>
      <c r="B105" s="107" t="s">
        <v>231</v>
      </c>
      <c r="C105" s="15"/>
      <c r="D105" s="60">
        <v>78749720000</v>
      </c>
      <c r="E105" s="61">
        <v>78749720000</v>
      </c>
    </row>
    <row r="106" spans="1:5" ht="16.5" customHeight="1">
      <c r="A106" s="101" t="s">
        <v>285</v>
      </c>
      <c r="B106" s="107" t="s">
        <v>232</v>
      </c>
      <c r="C106" s="15"/>
      <c r="D106" s="60">
        <v>0</v>
      </c>
      <c r="E106" s="61">
        <v>0</v>
      </c>
    </row>
    <row r="107" spans="1:5" ht="16.5" customHeight="1">
      <c r="A107" s="95" t="s">
        <v>184</v>
      </c>
      <c r="B107" s="15" t="s">
        <v>126</v>
      </c>
      <c r="C107" s="15"/>
      <c r="D107" s="60">
        <v>1352660454</v>
      </c>
      <c r="E107" s="61">
        <v>1352660454</v>
      </c>
    </row>
    <row r="108" spans="1:5" ht="16.5" customHeight="1">
      <c r="A108" s="95" t="s">
        <v>233</v>
      </c>
      <c r="B108" s="15" t="s">
        <v>127</v>
      </c>
      <c r="C108" s="15"/>
      <c r="D108" s="60">
        <v>0</v>
      </c>
      <c r="E108" s="61">
        <v>0</v>
      </c>
    </row>
    <row r="109" spans="1:5" ht="16.5" customHeight="1">
      <c r="A109" s="95" t="s">
        <v>286</v>
      </c>
      <c r="B109" s="15" t="s">
        <v>128</v>
      </c>
      <c r="C109" s="15"/>
      <c r="D109" s="60">
        <v>0</v>
      </c>
      <c r="E109" s="61">
        <v>0</v>
      </c>
    </row>
    <row r="110" spans="1:5" ht="16.5" customHeight="1">
      <c r="A110" s="95" t="s">
        <v>234</v>
      </c>
      <c r="B110" s="15" t="s">
        <v>129</v>
      </c>
      <c r="C110" s="15"/>
      <c r="D110" s="60">
        <v>0</v>
      </c>
      <c r="E110" s="61">
        <v>0</v>
      </c>
    </row>
    <row r="111" spans="1:5" ht="16.5" customHeight="1">
      <c r="A111" s="95" t="s">
        <v>235</v>
      </c>
      <c r="B111" s="15" t="s">
        <v>130</v>
      </c>
      <c r="C111" s="15"/>
      <c r="D111" s="60">
        <v>0</v>
      </c>
      <c r="E111" s="61">
        <v>0</v>
      </c>
    </row>
    <row r="112" spans="1:5" ht="16.5" customHeight="1">
      <c r="A112" s="95" t="s">
        <v>236</v>
      </c>
      <c r="B112" s="15" t="s">
        <v>131</v>
      </c>
      <c r="C112" s="15"/>
      <c r="D112" s="60">
        <v>0</v>
      </c>
      <c r="E112" s="61">
        <v>0</v>
      </c>
    </row>
    <row r="113" spans="1:15" ht="16.5" customHeight="1">
      <c r="A113" s="95" t="s">
        <v>237</v>
      </c>
      <c r="B113" s="15" t="s">
        <v>132</v>
      </c>
      <c r="C113" s="15"/>
      <c r="D113" s="60">
        <v>113734763396</v>
      </c>
      <c r="E113" s="61">
        <v>109649718931</v>
      </c>
    </row>
    <row r="114" spans="1:15" ht="16.5" customHeight="1">
      <c r="A114" s="95" t="s">
        <v>238</v>
      </c>
      <c r="B114" s="15" t="s">
        <v>133</v>
      </c>
      <c r="C114" s="15"/>
      <c r="D114" s="60">
        <v>0</v>
      </c>
      <c r="E114" s="61">
        <v>0</v>
      </c>
    </row>
    <row r="115" spans="1:15" ht="16.5" customHeight="1">
      <c r="A115" s="95" t="s">
        <v>239</v>
      </c>
      <c r="B115" s="15" t="s">
        <v>134</v>
      </c>
      <c r="C115" s="15"/>
      <c r="D115" s="60">
        <v>0</v>
      </c>
      <c r="E115" s="61">
        <v>0</v>
      </c>
    </row>
    <row r="116" spans="1:15" ht="16.5" customHeight="1">
      <c r="A116" s="95" t="s">
        <v>240</v>
      </c>
      <c r="B116" s="107" t="s">
        <v>135</v>
      </c>
      <c r="C116" s="15"/>
      <c r="D116" s="60">
        <f>+D117+D118</f>
        <v>34323608300</v>
      </c>
      <c r="E116" s="61">
        <f>+E117+E118</f>
        <v>50115475161</v>
      </c>
    </row>
    <row r="117" spans="1:15" ht="16.5" customHeight="1">
      <c r="A117" s="101" t="s">
        <v>287</v>
      </c>
      <c r="B117" s="15" t="s">
        <v>241</v>
      </c>
      <c r="C117" s="15"/>
      <c r="D117" s="60">
        <v>10180542696</v>
      </c>
      <c r="E117" s="61">
        <v>50115475161</v>
      </c>
    </row>
    <row r="118" spans="1:15" ht="16.5" customHeight="1">
      <c r="A118" s="101" t="s">
        <v>288</v>
      </c>
      <c r="B118" s="15" t="s">
        <v>242</v>
      </c>
      <c r="C118" s="15"/>
      <c r="D118" s="60">
        <v>24143065604</v>
      </c>
      <c r="E118" s="61">
        <v>0</v>
      </c>
    </row>
    <row r="119" spans="1:15" ht="16.5" customHeight="1">
      <c r="A119" s="95" t="s">
        <v>289</v>
      </c>
      <c r="B119" s="107" t="s">
        <v>314</v>
      </c>
      <c r="C119" s="15"/>
      <c r="D119" s="60">
        <v>0</v>
      </c>
      <c r="E119" s="61">
        <v>0</v>
      </c>
    </row>
    <row r="120" spans="1:15" ht="15.95" customHeight="1">
      <c r="A120" s="97" t="s">
        <v>243</v>
      </c>
      <c r="B120" s="54" t="s">
        <v>136</v>
      </c>
      <c r="C120" s="16"/>
      <c r="D120" s="119">
        <f>+SUM(D121:D122)</f>
        <v>0</v>
      </c>
      <c r="E120" s="120">
        <f>+SUM(E121:E122)</f>
        <v>0</v>
      </c>
    </row>
    <row r="121" spans="1:15" ht="15.95" customHeight="1">
      <c r="A121" s="95" t="s">
        <v>185</v>
      </c>
      <c r="B121" s="15">
        <v>431</v>
      </c>
      <c r="C121" s="15"/>
      <c r="D121" s="60">
        <v>0</v>
      </c>
      <c r="E121" s="61">
        <v>0</v>
      </c>
    </row>
    <row r="122" spans="1:15" ht="15.95" customHeight="1">
      <c r="A122" s="100" t="s">
        <v>186</v>
      </c>
      <c r="B122" s="24">
        <v>432</v>
      </c>
      <c r="C122" s="24"/>
      <c r="D122" s="74">
        <v>0</v>
      </c>
      <c r="E122" s="75">
        <v>0</v>
      </c>
    </row>
    <row r="123" spans="1:15" ht="20.25" customHeight="1" thickBot="1">
      <c r="A123" s="109" t="s">
        <v>0</v>
      </c>
      <c r="B123" s="110" t="s">
        <v>137</v>
      </c>
      <c r="C123" s="110"/>
      <c r="D123" s="111">
        <f>+D102+D74</f>
        <v>260233698077</v>
      </c>
      <c r="E123" s="112">
        <f>+E102+E74</f>
        <v>260895022334</v>
      </c>
    </row>
    <row r="124" spans="1:15" ht="15">
      <c r="A124" s="76"/>
      <c r="B124" s="77"/>
      <c r="C124" s="77"/>
      <c r="D124" s="78"/>
      <c r="E124" s="79"/>
    </row>
    <row r="125" spans="1:15" ht="15">
      <c r="A125" s="9"/>
      <c r="B125" s="11"/>
      <c r="C125" s="210" t="s">
        <v>376</v>
      </c>
      <c r="D125" s="211"/>
      <c r="E125" s="211"/>
    </row>
    <row r="126" spans="1:15" s="83" customFormat="1" ht="16.5">
      <c r="A126" s="81" t="s">
        <v>315</v>
      </c>
      <c r="B126" s="208" t="s">
        <v>316</v>
      </c>
      <c r="C126" s="208"/>
      <c r="D126" s="208" t="s">
        <v>317</v>
      </c>
      <c r="E126" s="208"/>
      <c r="F126" s="82"/>
      <c r="G126" s="82"/>
      <c r="O126" s="84"/>
    </row>
    <row r="127" spans="1:15" s="83" customFormat="1" ht="16.5">
      <c r="A127" s="85"/>
      <c r="B127" s="86"/>
      <c r="C127" s="86"/>
      <c r="D127" s="85"/>
      <c r="E127" s="85"/>
      <c r="F127" s="85"/>
      <c r="G127" s="87"/>
      <c r="O127" s="84"/>
    </row>
    <row r="128" spans="1:15" s="83" customFormat="1" ht="16.5">
      <c r="A128" s="85"/>
      <c r="B128" s="86"/>
      <c r="C128" s="86"/>
      <c r="D128" s="88"/>
      <c r="E128" s="88"/>
      <c r="F128" s="85"/>
      <c r="G128" s="89"/>
      <c r="O128" s="84"/>
    </row>
    <row r="129" spans="1:15" s="83" customFormat="1" ht="16.5">
      <c r="A129" s="85"/>
      <c r="B129" s="86"/>
      <c r="C129" s="86"/>
      <c r="D129" s="85"/>
      <c r="E129" s="85"/>
      <c r="F129" s="85"/>
      <c r="G129" s="89"/>
      <c r="O129" s="84"/>
    </row>
    <row r="130" spans="1:15" s="83" customFormat="1" ht="16.5">
      <c r="A130" s="85"/>
      <c r="B130" s="86"/>
      <c r="C130" s="86"/>
      <c r="D130" s="85"/>
      <c r="E130" s="85"/>
      <c r="F130" s="85"/>
      <c r="G130" s="89"/>
      <c r="O130" s="84"/>
    </row>
    <row r="131" spans="1:15" s="83" customFormat="1" ht="16.5">
      <c r="A131" s="81" t="s">
        <v>9</v>
      </c>
      <c r="B131" s="208" t="s">
        <v>10</v>
      </c>
      <c r="C131" s="208"/>
      <c r="D131" s="208" t="s">
        <v>49</v>
      </c>
      <c r="E131" s="208"/>
      <c r="F131" s="82"/>
      <c r="G131" s="82"/>
      <c r="O131" s="84"/>
    </row>
    <row r="132" spans="1:15" ht="15">
      <c r="A132" s="90"/>
      <c r="B132" s="90"/>
      <c r="D132" s="209"/>
      <c r="E132" s="209"/>
    </row>
    <row r="133" spans="1:15" ht="15">
      <c r="A133" s="9"/>
      <c r="B133" s="11"/>
      <c r="C133" s="11"/>
      <c r="D133" s="80"/>
      <c r="E133" s="80"/>
    </row>
  </sheetData>
  <mergeCells count="14">
    <mergeCell ref="D9:E9"/>
    <mergeCell ref="A6:E6"/>
    <mergeCell ref="A7:E7"/>
    <mergeCell ref="B126:C126"/>
    <mergeCell ref="B1:E1"/>
    <mergeCell ref="B2:E2"/>
    <mergeCell ref="B3:E3"/>
    <mergeCell ref="A5:E5"/>
    <mergeCell ref="A8:E8"/>
    <mergeCell ref="B131:C131"/>
    <mergeCell ref="D131:E131"/>
    <mergeCell ref="D132:E132"/>
    <mergeCell ref="C125:E125"/>
    <mergeCell ref="D126:E126"/>
  </mergeCells>
  <phoneticPr fontId="0" type="noConversion"/>
  <pageMargins left="0.43" right="0.37" top="0.34" bottom="0.45" header="0.24" footer="0.5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5"/>
  <sheetViews>
    <sheetView showFormulas="1" topLeftCell="B12" workbookViewId="0">
      <selection activeCell="C26" sqref="C26"/>
    </sheetView>
  </sheetViews>
  <sheetFormatPr defaultColWidth="7.44140625" defaultRowHeight="12.75"/>
  <cols>
    <col min="1" max="1" width="24.44140625" style="1" customWidth="1"/>
    <col min="2" max="2" width="1.109375" style="1" customWidth="1"/>
    <col min="3" max="3" width="26.21875" style="1" customWidth="1"/>
    <col min="4" max="16384" width="7.44140625" style="1"/>
  </cols>
  <sheetData>
    <row r="1" spans="1:3" ht="13.5" thickBot="1"/>
    <row r="2" spans="1:3" ht="13.5" thickBot="1">
      <c r="A2" s="2" t="s">
        <v>144</v>
      </c>
      <c r="C2" s="2" t="s">
        <v>145</v>
      </c>
    </row>
    <row r="3" spans="1:3">
      <c r="A3" s="3" t="s">
        <v>150</v>
      </c>
    </row>
    <row r="4" spans="1:3">
      <c r="A4" s="4" t="s">
        <v>151</v>
      </c>
    </row>
    <row r="5" spans="1:3">
      <c r="A5" s="5" t="s">
        <v>149</v>
      </c>
    </row>
    <row r="6" spans="1:3" ht="13.5" thickBot="1">
      <c r="A6" s="6">
        <v>3</v>
      </c>
    </row>
    <row r="8" spans="1:3" ht="13.5" thickBot="1"/>
    <row r="9" spans="1:3" ht="13.5" thickBot="1">
      <c r="A9" s="2" t="s">
        <v>146</v>
      </c>
    </row>
    <row r="10" spans="1:3" ht="13.5" thickBot="1">
      <c r="C10" s="2" t="s">
        <v>147</v>
      </c>
    </row>
    <row r="20" spans="3:3" ht="13.5" thickBot="1"/>
    <row r="21" spans="3:3" ht="13.5" thickBot="1"/>
    <row r="22" spans="3:3" ht="13.5" thickBot="1">
      <c r="C22" s="2" t="s">
        <v>148</v>
      </c>
    </row>
    <row r="30" spans="3:3" ht="13.5" thickBot="1"/>
    <row r="32" spans="3:3" ht="13.5" thickBot="1"/>
    <row r="35" ht="13.5" thickBot="1"/>
  </sheetData>
  <sheetProtection password="CFB0" sheet="1" objects="1"/>
  <phoneticPr fontId="20" type="noConversion"/>
  <pageMargins left="0.75" right="0.75" top="0.41" bottom="0.5" header="0.22" footer="0.27"/>
  <pageSetup paperSize="9" orientation="landscape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G2ZYq5LXDebtuxWTwuCrq1FL2GI=</DigestValue>
    </Reference>
    <Reference URI="#idOfficeObject" Type="http://www.w3.org/2000/09/xmldsig#Object">
      <DigestMethod Algorithm="http://www.w3.org/2000/09/xmldsig#sha1"/>
      <DigestValue>Lbz72pRmO874r7LfTgrNmXPI+JM=</DigestValue>
    </Reference>
  </SignedInfo>
  <SignatureValue>
    eZzi3NjKBF6YCBtTCSqx1qQr+xgwokGFwsX9qwYzWbYXpnJvwP1zb/gi/Z2obZa7Q5fRyX+Z
    27SmSk8TcXe598F0f3aRzg4nSba038eqbqVxrzl9EKoYETD8JQCZmyIJLEDjTBOvkVSmjm/Z
    2rKlVpWZGy6VvkufNBMDNr2yW74=
  </SignatureValue>
  <KeyInfo>
    <KeyValue>
      <RSAKeyValue>
        <Modulus>
            n41pG8CUCsRHN0uUKuLV+Q9s4NQQ78VqQaUAxqQnmQ3k1eSwhxEfuJWM/HvrKb2QnHakE27X
            eiDFxaBnIzA6KPecutPGFCp1oclVaQ3A0cd2NoEdaNkZtIcq0m3HJSVCGTvzKf7AxYdp+7cA
            mkOTjexVAp0UW2J/0rND5OCJo60=
          </Modulus>
        <Exponent>AQAB</Exponent>
      </RSAKeyValue>
    </KeyValue>
    <X509Data>
      <X509Certificate>
          MIIGLzCCBBegAwIBAgIQVAF9vI7F8Y4f/lh1ddYgWjANBgkqhkiG9w0BAQUFADBpMQswCQYD
          VQQGEwJWTjETMBEGA1UEChMKVk5QVCBHcm91cDEeMBwGA1UECxMVVk5QVC1DQSBUcnVzdCBO
          ZXR3b3JrMSUwIwYDVQQDExxWTlBUIENlcnRpZmljYXRpb24gQXV0aG9yaXR5MB4XDTEzMTAy
          MzA1NTYzOFoXDTE2MDQyNDA1NTYzOFowge4xCzAJBgNVBAYTAlZOMRUwEwYDVQQIDAxI4bqj
          aSBQaMOybmcxFTATBgNVBAcMDE5nw7QgUXV54buBbjEwMC4GA1UECgwnQ8OUTkcgVFkgQ+G7
          lCBQSOG6pk4gQ+G6ok5HIMSQT+G6oE4gWMOBMSEwHwYDVQQLDBhUw6BpIENow61uaCAtIEvh
          ur8gVG/DoW4xHTAbBgNVBAwMFEvhur8gVG/DoW4gVHLGsOG7n25nMR0wGwYDVQQDDBRNQUkg
          VEjhu4ogWcOKTiBUSOG6vjEeMBwGCgmSJomT8ixkAQEMDkNNTkQ6MDMxNDAzNDY2MIGfMA0G
          CSqGSIb3DQEBAQUAA4GNADCBiQKBgQCfjWkbwJQKxEc3S5Qq4tX5D2zg1BDvxWpBpQDGpCeZ
          DeTV5LCHER+4lYz8e+spvZCcdqQTbtd6IMXFoGcjMDoo95y608YUKnWhyVVpDcDRx3Y2gR1o
          2Rm0hyrSbcclJUIZO/Mp/sDFh2n7twCaQ5ON7FUCnRRbYn/Ss0Pk4ImjrQIDAQABo4IBzzCC
          AcswcAYIKwYBBQUHAQEEZDBiMDIGCCsGAQUFBzAChiZodHRwOi8vcHViLnZucHQtY2Eudm4v
          Y2VydHMvdm5wdGNhLmNlcjAsBggrBgEFBQcwAYYgaHR0cDovL29jc3Audm5wdC1jYS52bi9y
          ZXNwb25kZXIwHQYDVR0OBBYEFAwE5HC8bxkZUQczpji5imwPqSc3MAwGA1UdEwEB/wQCMAAw
          HwYDVR0jBBgwFoAUBmnA1dUCihWNRn3pfOJoClWsaq8wbAYDVR0gBGUwYzBhBg4rBgEEAYHt
          AwEBAwEDAjBPMCYGCCsGAQUFBwICMBoeGABTAEkARAAtAFAAMQAuADAALQAzADAAbTAlBggr
          BgEFBQcCARYZaHR0cDovL3B1Yi52bnB0LWNhLnZuL3JwYTAxBgNVHR8EKjAoMCagJKAihiBo
          dHRwOi8vY3JsLnZucHQtY2Eudm4vdm5wdGNhLmNybDAOBgNVHQ8BAf8EBAMCBPAwNAYDVR0l
          BC0wKwYIKwYBBQUHAwIGCCsGAQUFBwMEBgorBgEEAYI3CgMMBgkqhkiG9y8BAQUwIgYDVR0R
          BBswGYEXbWFpdGhlLmRvYW54YUBnbWFpbC5jb20wDQYJKoZIhvcNAQEFBQADggIBAAgoELRK
          jNvaeRt3nP7SoDxSRcZmbdyNVrc/uJMykxH7ruRCGwf/Rf7To5cE3r/Cm/UqeU917SBE9ZJD
          8kdo8F/K7sPVJwkTDaMZpwhmHD1uRVe2e6kA5amQaUmj3xDI6TYOIp9NHi0RpVXBOXnxrwvh
          Yg7ofU9jGxQUlYSvPRqwcA8KtyMgbd8F7rblG0E7jSLdJJ8eoa2QEwVhzdbBGLOScoYPIYnc
          Om5aJ2cOouybOZG37Aygjb5gnj29niXymu2yASwHsyi2zFLN6ifL7B1+blC+ddmnH5ahjtRR
          NpQTMil6Pq1XMolQhP8HkIXCDEnvptYiPmRJRtd/grtYGDWDQg6ohXhGKya9dM6tlB45L8JN
          G5gAXahwDD6GUWdTHtQPdjuRo5Yv5xFaea9kPerrLbv/rWGdDhaaZxSTHflU4EO4Djy4l3Da
          JWbYUjy3XMCc7v38JM7iCLKhOm0iolx+CUkabnMOAyzOWSV+y5NP1b0IFPl2C1QwxIXRqw4L
          Z2MFKh8W7etig+wLOeDr7kb+4Hod5Cqp3pM/zdmruAmTizCetJ3XR6l5S4Q7w4HgaHYZdOAY
          fnDJVj68JBpwcoIbA7XCfwcwOAxAHJEZOoi4mHpzlKNeFkPJJ63ciRkhCOS74enQ5+1A+/Vu
          mly7Qwzk0tg8hqJcY9dmC0fB4fU+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AzbFtmDyknnJaru/e6bufBgF1aw=</DigestValue>
      </Reference>
      <Reference URI="/xl/calcChain.xml?ContentType=application/vnd.openxmlformats-officedocument.spreadsheetml.calcChain+xml">
        <DigestMethod Algorithm="http://www.w3.org/2000/09/xmldsig#sha1"/>
        <DigestValue>snEKq1Y9xe6fvbcMSqHBXHIp8eM=</DigestValue>
      </Reference>
      <Reference URI="/xl/drawings/drawing1.xml?ContentType=application/vnd.openxmlformats-officedocument.drawing+xml">
        <DigestMethod Algorithm="http://www.w3.org/2000/09/xmldsig#sha1"/>
        <DigestValue>QMyamVoOhg24QBYNpIAzT9sV2eg=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VrjsTIDZ4Rchp+kq8KSCHm3FVOg=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VrjsTIDZ4Rchp+kq8KSCHm3FVOg=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Glwl5FJ+vpHARaGF2koWWGJL1TE=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q/P9A9iX3T3vJSTSZu5jxI7cxBQ=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Glwl5FJ+vpHARaGF2koWWGJL1TE=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cG2UGjFuVZNawISXGj6lPpgXcrM=</DigestValue>
      </Reference>
      <Reference URI="/xl/sharedStrings.xml?ContentType=application/vnd.openxmlformats-officedocument.spreadsheetml.sharedStrings+xml">
        <DigestMethod Algorithm="http://www.w3.org/2000/09/xmldsig#sha1"/>
        <DigestValue>OEr8pAiBwQTkcTtJbAV8RfcINMQ=</DigestValue>
      </Reference>
      <Reference URI="/xl/styles.xml?ContentType=application/vnd.openxmlformats-officedocument.spreadsheetml.styles+xml">
        <DigestMethod Algorithm="http://www.w3.org/2000/09/xmldsig#sha1"/>
        <DigestValue>hlwOTyp67cDSDp1nhzEtIJhj38c=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d9zX5i8+jvbfzIiQ6kjmDhdMB9s=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pjZQNQ1FebDiP3Cdb/82OjhLH/s=</DigestValue>
      </Reference>
      <Reference URI="/xl/worksheets/sheet2.xml?ContentType=application/vnd.openxmlformats-officedocument.spreadsheetml.worksheet+xml">
        <DigestMethod Algorithm="http://www.w3.org/2000/09/xmldsig#sha1"/>
        <DigestValue>tB08ivhms/BEavDJhBneJHESKoo=</DigestValue>
      </Reference>
      <Reference URI="/xl/worksheets/sheet3.xml?ContentType=application/vnd.openxmlformats-officedocument.spreadsheetml.worksheet+xml">
        <DigestMethod Algorithm="http://www.w3.org/2000/09/xmldsig#sha1"/>
        <DigestValue>2QkZ7Fa4pr8778oWlJJlYMWAmHE=</DigestValue>
      </Reference>
      <Reference URI="/xl/worksheets/sheet4.xml?ContentType=application/vnd.openxmlformats-officedocument.spreadsheetml.worksheet+xml">
        <DigestMethod Algorithm="http://www.w3.org/2000/09/xmldsig#sha1"/>
        <DigestValue>nOZPUUtWnqoOhXKVHBJ7a7KdkZ4=</DigestValue>
      </Reference>
    </Manifest>
    <SignatureProperties>
      <SignatureProperty Id="idSignatureTime" Target="#idPackageSignature">
        <mdssi:SignatureTime>
          <mdssi:Format>YYYY-MM-DDThh:mm:ssTZD</mdssi:Format>
          <mdssi:Value>2015-07-18T10:16:58Z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5.1</WindowsVersion>
          <OfficeVersion>12.0</OfficeVersion>
          <ApplicationVersion>12.0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LCTT</vt:lpstr>
      <vt:lpstr>KQSXKD</vt:lpstr>
      <vt:lpstr>BCDKT</vt:lpstr>
      <vt:lpstr>XL4Test5</vt:lpstr>
      <vt:lpstr>XL4Test5!_Builtin0</vt:lpstr>
      <vt:lpstr>XL4Test5!Bust</vt:lpstr>
      <vt:lpstr>XL4Test5!Continue</vt:lpstr>
      <vt:lpstr>XL4Test5!Documents_array</vt:lpstr>
      <vt:lpstr>XL4Test5!Hello</vt:lpstr>
    </vt:vector>
  </TitlesOfParts>
  <Company>Doan Xa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2015-07-15T06:28:52Z</cp:lastPrinted>
  <dcterms:created xsi:type="dcterms:W3CDTF">2008-10-17T01:08:31Z</dcterms:created>
  <dcterms:modified xsi:type="dcterms:W3CDTF">2015-07-18T10:16:09Z</dcterms:modified>
</cp:coreProperties>
</file>