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2120" windowHeight="9120"/>
  </bookViews>
  <sheets>
    <sheet name="DN - BẢNG CÂN ĐỐI KẾ TOÁN" sheetId="1" r:id="rId1"/>
  </sheets>
  <calcPr calcId="124519"/>
</workbook>
</file>

<file path=xl/calcChain.xml><?xml version="1.0" encoding="utf-8"?>
<calcChain xmlns="http://schemas.openxmlformats.org/spreadsheetml/2006/main">
  <c r="D116" i="1"/>
  <c r="D104"/>
  <c r="E38"/>
  <c r="D38"/>
  <c r="D68"/>
  <c r="D62"/>
  <c r="D59"/>
  <c r="D31"/>
  <c r="D28"/>
  <c r="D19"/>
  <c r="E59"/>
  <c r="E116"/>
  <c r="E104"/>
  <c r="E53"/>
  <c r="D91"/>
  <c r="D76"/>
  <c r="E62"/>
  <c r="E19"/>
  <c r="E15"/>
  <c r="D15"/>
  <c r="E76"/>
  <c r="E91"/>
  <c r="E121"/>
  <c r="E12"/>
  <c r="E28"/>
  <c r="E31"/>
  <c r="E47"/>
  <c r="E68"/>
  <c r="E56"/>
  <c r="D121"/>
  <c r="D12"/>
  <c r="D56"/>
  <c r="D47"/>
  <c r="D53"/>
  <c r="D103" l="1"/>
  <c r="D102" s="1"/>
  <c r="E46"/>
  <c r="E37" s="1"/>
  <c r="D11"/>
  <c r="D46"/>
  <c r="D37" s="1"/>
  <c r="E103"/>
  <c r="E102" s="1"/>
  <c r="E75"/>
  <c r="D75"/>
  <c r="E11"/>
  <c r="D73" l="1"/>
  <c r="E124"/>
  <c r="D124"/>
  <c r="E73"/>
</calcChain>
</file>

<file path=xl/sharedStrings.xml><?xml version="1.0" encoding="utf-8"?>
<sst xmlns="http://schemas.openxmlformats.org/spreadsheetml/2006/main" count="219" uniqueCount="213">
  <si>
    <t>Chỉ tiêu</t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</si>
  <si>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</si>
  <si>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</si>
  <si>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</si>
  <si>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</si>
  <si>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</si>
  <si>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</si>
  <si>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</si>
  <si>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</si>
  <si>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120</t>
  </si>
  <si>
    <t>121</t>
  </si>
  <si>
    <t>III. Các khoản phải thu ngắn hạn</t>
  </si>
  <si>
    <t>130</t>
  </si>
  <si>
    <t>131</t>
  </si>
  <si>
    <t>132</t>
  </si>
  <si>
    <t>3. Phải thu nội bộ ngắn hạn</t>
  </si>
  <si>
    <t>133</t>
  </si>
  <si>
    <t>4. Phải thu theo tiến độ kế hoạch hợp đồng xây dựng</t>
  </si>
  <si>
    <t>134</t>
  </si>
  <si>
    <t>135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</si>
  <si>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</si>
  <si>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</si>
  <si>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</si>
  <si>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</si>
  <si>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</si>
  <si>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</si>
  <si>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</si>
  <si>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</si>
  <si>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</si>
  <si>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</si>
  <si>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</si>
  <si>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</si>
  <si>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</si>
  <si>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</si>
  <si>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</si>
  <si>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</si>
  <si>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</si>
  <si>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</si>
  <si>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</si>
  <si>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</si>
  <si>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</si>
  <si>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</si>
  <si>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</si>
  <si>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</si>
  <si>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</si>
  <si>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</si>
  <si>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</si>
  <si>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</si>
  <si>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</si>
  <si>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</si>
  <si>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</si>
  <si>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</si>
  <si>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</si>
  <si>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</si>
  <si>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</si>
  <si>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</si>
  <si>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</si>
  <si>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250</t>
  </si>
  <si>
    <t>1. Đầu tư vào công ty con</t>
  </si>
  <si>
    <t>251</t>
  </si>
  <si>
    <t>252</t>
  </si>
  <si>
    <t>V. Tài sản dài hạn khác</t>
  </si>
  <si>
    <t>260</t>
  </si>
  <si>
    <t>1. Chi phí trả trước dài hạn</t>
  </si>
  <si>
    <t>261</t>
  </si>
  <si>
    <t>2. Tài sản thuế thu nhập hoàn lại</t>
  </si>
  <si>
    <t>262</t>
  </si>
  <si>
    <t>268</t>
  </si>
  <si>
    <t>TỔNG CỘNG TÀI SẢN</t>
  </si>
  <si>
    <t>270</t>
  </si>
  <si>
    <t>300</t>
  </si>
  <si>
    <t>I. Nợ ngắn hạn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</si>
  <si>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</si>
  <si>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</si>
  <si>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</si>
  <si>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</si>
  <si>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</si>
  <si>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</si>
  <si>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</si>
  <si>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</si>
  <si>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</si>
  <si>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</si>
  <si>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</si>
  <si>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II. Nợ dài hạn</t>
  </si>
  <si>
    <t>330</t>
  </si>
  <si>
    <t>331</t>
  </si>
  <si>
    <t>332</t>
  </si>
  <si>
    <t>333</t>
  </si>
  <si>
    <t>334</t>
  </si>
  <si>
    <t>335</t>
  </si>
  <si>
    <t>400</t>
  </si>
  <si>
    <t>I. Vốn chủ sở hữu</t>
  </si>
  <si>
    <t>410</t>
  </si>
  <si>
    <t>411</t>
  </si>
  <si>
    <t>2. Thặng dư vốn cổ phần</t>
  </si>
  <si>
    <t>412</t>
  </si>
  <si>
    <t>413</t>
  </si>
  <si>
    <t>II. Nguồn kinh phí và quỹ khác</t>
  </si>
  <si>
    <t>430</t>
  </si>
  <si>
    <t>1. Nguồn kinh phí</t>
  </si>
  <si>
    <t>2. Nguồn kinh phí đã hình thành TSCĐ</t>
  </si>
  <si>
    <t>TỔNG CỘNG NGUỒN VỐN</t>
  </si>
  <si>
    <t>440</t>
  </si>
  <si>
    <t>CÔNG TY CỔ PHẦN CHẾ TẠO KẾT CẤU THÉP VNECO.SSM</t>
  </si>
  <si>
    <t>Địa chỉ: Đường số 9 KCN Hòa Khánh - Liên Chiểu - Đà Nẵng</t>
  </si>
  <si>
    <t>Tel: 05113 732998.       Fax:  05113 732489.</t>
  </si>
  <si>
    <t>GIÁM ĐỐC CÔNG TY</t>
  </si>
  <si>
    <t>( Ký, ghi rõ họ tên, đóng dấu )</t>
  </si>
  <si>
    <t>II. Đầu tư tài chính ngắn hạn</t>
  </si>
  <si>
    <t>1. Chứng khoán kinh doanh</t>
  </si>
  <si>
    <t>2. Dự phòng giảm giá chứng khoán kinh doanh(*)</t>
  </si>
  <si>
    <t>3. Đầu tư nắm giữ đến ngày đáo hạn</t>
  </si>
  <si>
    <t>1. Phải thu ngắn hạn của khách hàng</t>
  </si>
  <si>
    <t>2. Trả trước cho người bán ngắn hạn</t>
  </si>
  <si>
    <t>5. Phải thu về cho vay ngắn hạn</t>
  </si>
  <si>
    <t>6. Phải thu ngắn hạn khác</t>
  </si>
  <si>
    <t>7. Dự phòng phải thu ngắn hạn khó đòi</t>
  </si>
  <si>
    <t>8. Tài sản thiếu chờ xử lý</t>
  </si>
  <si>
    <t>4. Giao dịch mua bán lại trái phiếu Chính phủ</t>
  </si>
  <si>
    <t>5. Tài sản ngắn hạn khác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</si>
  <si>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</si>
  <si>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</si>
  <si>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</si>
  <si>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</si>
  <si>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</si>
  <si>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</si>
  <si>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IV. Tài sản dở dang dài hạn</t>
  </si>
  <si>
    <t>1. Chi phí sản xuất, kinh doanh dở dang dài hạn</t>
  </si>
  <si>
    <t>2. Chi phí xây dựng cơ bản dở dang</t>
  </si>
  <si>
    <t>V. Đầu tư tài chính dài hạn</t>
  </si>
  <si>
    <t>2. Đầu tư vào công ty, liên doanh, liên kết</t>
  </si>
  <si>
    <t>3. Đầu tư góp vốn vào đơn vị khác</t>
  </si>
  <si>
    <t>4. Dự phòng đầu tư tài chính dài hạn (*)</t>
  </si>
  <si>
    <t>5. Đầu tư nắm gĩư đến ngày đáo hạn</t>
  </si>
  <si>
    <t>3. Thiết bị, vật tư, phụ tùng thay thê dài hạn</t>
  </si>
  <si>
    <t>4. Tài sản dài hạn khác</t>
  </si>
  <si>
    <t>C. NỢ PHẢI TRẢ</t>
  </si>
  <si>
    <t>1. Phải trả người bán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</si>
  <si>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</si>
  <si>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</si>
  <si>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</si>
  <si>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</si>
  <si>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</si>
  <si>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>8. Doanh thu chưa thực hiện ngắn hạn</t>
  </si>
  <si>
    <t>9. Phải trả ngắn hạn khác</t>
  </si>
  <si>
    <t>10. Vay và nợ thuê tài chính ngắn hạn</t>
  </si>
  <si>
    <t>11. Dự phòng phải trả ngắn hạn</t>
  </si>
  <si>
    <t>12. Quỹ khen thưởng phúc lợi</t>
  </si>
  <si>
    <t>13. Quỹ bình ổn giá</t>
  </si>
  <si>
    <t>14. Giao dịch mua bán lại trái phiếu chính phủ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</si>
  <si>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</si>
  <si>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</si>
  <si>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</si>
  <si>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</si>
  <si>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</si>
  <si>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>9. Trái phiếu chuyển đổi</t>
  </si>
  <si>
    <t>10. Cổ phiếu ưu đãi</t>
  </si>
  <si>
    <t>11. Thuế thu nhập hoãn lại phải trả</t>
  </si>
  <si>
    <t>12. Dự phòng phải trả dài hạn</t>
  </si>
  <si>
    <t>13. Quỹ phát triển khoa học và công nghệ</t>
  </si>
  <si>
    <t>D.VỐN CHỦ SỞ HỮU</t>
  </si>
  <si>
    <t>1. Vốn góp của chủ sở hữu</t>
  </si>
  <si>
    <t xml:space="preserve">    - Cổ phiếu phổ thông có quyền biểu quyết</t>
  </si>
  <si>
    <t xml:space="preserve">    - Cổ phiếu ưu đãi</t>
  </si>
  <si>
    <t>3. Quyền chọn chuyển đổi trái phiếu</t>
  </si>
  <si>
    <t>4. Vốn khác của chủ sở hữu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</si>
  <si>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</si>
  <si>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</si>
  <si>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</si>
  <si>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</si>
  <si>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hổ trợ sắp xếp doanh nghiệp</t>
  </si>
  <si>
    <t>10. Quỹ khác thuộc vốn chủ sở hữu</t>
  </si>
  <si>
    <t>11. Lợi nhuận sau thuế chưa phân phối</t>
  </si>
  <si>
    <t xml:space="preserve">     - LNST chưa phân phối luỹ kế đến cuối kỳ trước</t>
  </si>
  <si>
    <t xml:space="preserve">     - LNST chưa phân phối kỳ này</t>
  </si>
  <si>
    <t>12. Nguồn vốn đầu tư XDCB</t>
  </si>
  <si>
    <t>411a</t>
  </si>
  <si>
    <t>411b</t>
  </si>
  <si>
    <t>421a</t>
  </si>
  <si>
    <t>421b</t>
  </si>
  <si>
    <t>( Ban hành theo Thông tư số 200/2014/TT-BTC</t>
  </si>
  <si>
    <t>Ngày 22/12/2014 của Bộ Tài chính )</t>
  </si>
  <si>
    <t>Nẫu số B 01a - DN</t>
  </si>
  <si>
    <t>BẢNG CÂN ĐỐI KẾ TOÁN GIỮA NIÊN ĐỘ</t>
  </si>
  <si>
    <t>Đơn vị tính: đồng</t>
  </si>
  <si>
    <t>Số đầu năm</t>
  </si>
  <si>
    <t>Số cuối quý</t>
  </si>
  <si>
    <t>Mã số</t>
  </si>
  <si>
    <t>Th/minh</t>
  </si>
  <si>
    <t xml:space="preserve">                      Lập biểu                                      Kế toán trưởng</t>
  </si>
  <si>
    <t>2. Người mua trả tiền trước ngắn hạn</t>
  </si>
  <si>
    <t xml:space="preserve">12  Lợi ích cổ đông không kiểm soát </t>
  </si>
  <si>
    <t>NGUỒN VỐN</t>
  </si>
  <si>
    <t>V.1</t>
  </si>
  <si>
    <t>V.3a</t>
  </si>
  <si>
    <t>V.4a</t>
  </si>
  <si>
    <t>V.7</t>
  </si>
  <si>
    <t>V.13a</t>
  </si>
  <si>
    <t>V.9</t>
  </si>
  <si>
    <t>V.10</t>
  </si>
  <si>
    <t>V.13b</t>
  </si>
  <si>
    <t>V.16a</t>
  </si>
  <si>
    <t>V.17a</t>
  </si>
  <si>
    <t>V.19</t>
  </si>
  <si>
    <t>V.15</t>
  </si>
  <si>
    <t>V.23a</t>
  </si>
  <si>
    <t>V.25a</t>
  </si>
  <si>
    <t>V.2a</t>
  </si>
  <si>
    <t>V.17b</t>
  </si>
  <si>
    <t>V.18a</t>
  </si>
  <si>
    <t>Đà Nẵng, ngày 14 tháng 7 năm 2016</t>
  </si>
  <si>
    <t>Quý II năm 2016</t>
  </si>
  <si>
    <t>Tại ngày 30 tháng 6 năm 2016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</si>
</sst>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5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5" fillId="0" borderId="2" xfId="0" applyFont="1" applyBorder="1"/>
    <xf numFmtId="3" fontId="5" fillId="0" borderId="2" xfId="0" applyNumberFormat="1" applyFont="1" applyBorder="1"/>
    <xf numFmtId="37" fontId="6" fillId="0" borderId="2" xfId="0" applyNumberFormat="1" applyFont="1" applyBorder="1"/>
    <xf numFmtId="37" fontId="5" fillId="0" borderId="2" xfId="0" applyNumberFormat="1" applyFont="1" applyBorder="1"/>
    <xf numFmtId="0" fontId="0" fillId="0" borderId="2" xfId="0" applyBorder="1"/>
    <xf numFmtId="3" fontId="9" fillId="0" borderId="2" xfId="0" applyNumberFormat="1" applyFont="1" applyBorder="1"/>
    <xf numFmtId="3" fontId="10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/>
    <xf numFmtId="3" fontId="5" fillId="0" borderId="4" xfId="0" applyNumberFormat="1" applyFont="1" applyBorder="1"/>
    <xf numFmtId="3" fontId="11" fillId="0" borderId="0" xfId="0" applyNumberFormat="1" applyFont="1"/>
    <xf numFmtId="0" fontId="12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5" xfId="0" applyFont="1" applyBorder="1"/>
    <xf numFmtId="3" fontId="5" fillId="0" borderId="5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topLeftCell="A5" workbookViewId="0">
      <selection activeCell="D22" sqref="D22"/>
    </sheetView>
  </sheetViews>
  <sheetFormatPr defaultRowHeight="12"/>
  <cols>
    <col min="1" max="1" width="44.7109375" customWidth="1"/>
    <col min="2" max="2" width="5.85546875" customWidth="1"/>
    <col min="3" max="3" width="7.85546875" style="28" customWidth="1"/>
    <col min="4" max="4" width="17.28515625" customWidth="1"/>
    <col min="5" max="5" width="18.42578125" customWidth="1"/>
    <col min="6" max="6" width="11" bestFit="1" customWidth="1"/>
    <col min="7" max="7" width="13.85546875" bestFit="1" customWidth="1"/>
  </cols>
  <sheetData>
    <row r="1" spans="1:5">
      <c r="A1" s="39" t="s">
        <v>103</v>
      </c>
      <c r="B1" s="39"/>
      <c r="D1" s="43" t="s">
        <v>182</v>
      </c>
      <c r="E1" s="43"/>
    </row>
    <row r="2" spans="1:5">
      <c r="A2" s="40" t="s">
        <v>104</v>
      </c>
      <c r="B2" s="40"/>
      <c r="D2" s="43" t="s">
        <v>180</v>
      </c>
      <c r="E2" s="43"/>
    </row>
    <row r="3" spans="1:5">
      <c r="A3" s="40" t="s">
        <v>105</v>
      </c>
      <c r="B3" s="40"/>
      <c r="D3" s="43" t="s">
        <v>181</v>
      </c>
      <c r="E3" s="43"/>
    </row>
    <row r="4" spans="1:5" ht="8.25" customHeight="1"/>
    <row r="5" spans="1:5" ht="20.100000000000001" customHeight="1">
      <c r="A5" s="41" t="s">
        <v>183</v>
      </c>
      <c r="B5" s="41"/>
      <c r="C5" s="41"/>
      <c r="D5" s="41"/>
      <c r="E5" s="41"/>
    </row>
    <row r="6" spans="1:5" s="15" customFormat="1" ht="17.25" customHeight="1">
      <c r="A6" s="42" t="s">
        <v>211</v>
      </c>
      <c r="B6" s="42"/>
      <c r="C6" s="42"/>
      <c r="D6" s="42"/>
      <c r="E6" s="42"/>
    </row>
    <row r="7" spans="1:5" ht="14.25" customHeight="1">
      <c r="A7" s="42" t="s">
        <v>212</v>
      </c>
      <c r="B7" s="42"/>
      <c r="C7" s="42"/>
      <c r="D7" s="42"/>
      <c r="E7" s="42"/>
    </row>
    <row r="8" spans="1:5" s="16" customFormat="1" ht="12.75" customHeight="1">
      <c r="A8" s="17"/>
      <c r="B8" s="17"/>
      <c r="C8" s="17"/>
      <c r="D8" s="17"/>
      <c r="E8" s="18" t="s">
        <v>184</v>
      </c>
    </row>
    <row r="9" spans="1:5" s="1" customFormat="1" ht="21" customHeight="1">
      <c r="A9" s="24" t="s">
        <v>0</v>
      </c>
      <c r="B9" s="25" t="s">
        <v>187</v>
      </c>
      <c r="C9" s="25" t="s">
        <v>188</v>
      </c>
      <c r="D9" s="24" t="s">
        <v>186</v>
      </c>
      <c r="E9" s="24" t="s">
        <v>185</v>
      </c>
    </row>
    <row r="10" spans="1:5" s="1" customFormat="1" ht="13.5" customHeight="1">
      <c r="A10" s="22">
        <v>1</v>
      </c>
      <c r="B10" s="22">
        <v>2</v>
      </c>
      <c r="C10" s="22">
        <v>3</v>
      </c>
      <c r="D10" s="23">
        <v>4</v>
      </c>
      <c r="E10" s="23">
        <v>5</v>
      </c>
    </row>
    <row r="11" spans="1:5" s="1" customFormat="1" ht="12.75">
      <c r="A11" s="19" t="s">
        <v>1</v>
      </c>
      <c r="B11" s="19" t="s">
        <v>2</v>
      </c>
      <c r="C11" s="31"/>
      <c r="D11" s="20">
        <f>D12+D15+D19+D28+D31</f>
        <v>168869100223</v>
      </c>
      <c r="E11" s="20">
        <f>E12+E15+E19+E28+E31</f>
        <v>118530610975</v>
      </c>
    </row>
    <row r="12" spans="1:5" s="1" customFormat="1" ht="12.75">
      <c r="A12" s="6" t="s">
        <v>3</v>
      </c>
      <c r="B12" s="6" t="s">
        <v>4</v>
      </c>
      <c r="C12" s="32"/>
      <c r="D12" s="7">
        <f>SUM(D13:D14)</f>
        <v>756509081</v>
      </c>
      <c r="E12" s="7">
        <f>SUM(E13:E14)</f>
        <v>26410895496</v>
      </c>
    </row>
    <row r="13" spans="1:5" s="1" customFormat="1" ht="12.75">
      <c r="A13" s="4" t="s">
        <v>5</v>
      </c>
      <c r="B13" s="4" t="s">
        <v>6</v>
      </c>
      <c r="C13" s="33" t="s">
        <v>193</v>
      </c>
      <c r="D13" s="12">
        <v>756509081</v>
      </c>
      <c r="E13" s="12">
        <v>26410895496</v>
      </c>
    </row>
    <row r="14" spans="1:5" s="1" customFormat="1" ht="12.75">
      <c r="A14" s="4" t="s">
        <v>7</v>
      </c>
      <c r="B14" s="4" t="s">
        <v>8</v>
      </c>
      <c r="C14" s="33"/>
      <c r="D14" s="5"/>
      <c r="E14" s="5"/>
    </row>
    <row r="15" spans="1:5" s="1" customFormat="1" ht="12.75">
      <c r="A15" s="6" t="s">
        <v>108</v>
      </c>
      <c r="B15" s="6" t="s">
        <v>9</v>
      </c>
      <c r="C15" s="32"/>
      <c r="D15" s="7">
        <f>SUM(D16:D18)</f>
        <v>2500000000</v>
      </c>
      <c r="E15" s="7">
        <f>SUM(E16:E18)</f>
        <v>2500000000</v>
      </c>
    </row>
    <row r="16" spans="1:5" s="1" customFormat="1" ht="12.75">
      <c r="A16" s="10" t="s">
        <v>109</v>
      </c>
      <c r="B16" s="4" t="s">
        <v>10</v>
      </c>
      <c r="C16" s="33" t="s">
        <v>207</v>
      </c>
      <c r="D16" s="5">
        <v>2500000000</v>
      </c>
      <c r="E16" s="5">
        <v>2500000000</v>
      </c>
    </row>
    <row r="17" spans="1:7" s="1" customFormat="1" ht="12.75">
      <c r="A17" s="10" t="s">
        <v>110</v>
      </c>
      <c r="B17" s="13">
        <v>122</v>
      </c>
      <c r="C17" s="33"/>
      <c r="D17" s="8"/>
      <c r="E17" s="8"/>
    </row>
    <row r="18" spans="1:7" s="1" customFormat="1" ht="12.75">
      <c r="A18" s="10" t="s">
        <v>111</v>
      </c>
      <c r="B18" s="13">
        <v>123</v>
      </c>
      <c r="C18" s="33"/>
      <c r="D18" s="5"/>
      <c r="E18" s="5"/>
    </row>
    <row r="19" spans="1:7" s="1" customFormat="1" ht="12.75">
      <c r="A19" s="6" t="s">
        <v>11</v>
      </c>
      <c r="B19" s="6" t="s">
        <v>12</v>
      </c>
      <c r="C19" s="32"/>
      <c r="D19" s="7">
        <f>SUM(D20:D27)</f>
        <v>44485101383</v>
      </c>
      <c r="E19" s="7">
        <f>SUM(E20:E27)</f>
        <v>67805779125</v>
      </c>
    </row>
    <row r="20" spans="1:7" s="1" customFormat="1" ht="12.75">
      <c r="A20" s="10" t="s">
        <v>112</v>
      </c>
      <c r="B20" s="4" t="s">
        <v>13</v>
      </c>
      <c r="C20" s="33" t="s">
        <v>194</v>
      </c>
      <c r="D20" s="5">
        <v>37517252441</v>
      </c>
      <c r="E20" s="5">
        <v>57226393934</v>
      </c>
      <c r="G20" s="36"/>
    </row>
    <row r="21" spans="1:7" s="1" customFormat="1" ht="12.75">
      <c r="A21" s="10" t="s">
        <v>113</v>
      </c>
      <c r="B21" s="4" t="s">
        <v>14</v>
      </c>
      <c r="C21" s="33"/>
      <c r="D21" s="5">
        <v>2167518604</v>
      </c>
      <c r="E21" s="5">
        <v>5206149042</v>
      </c>
    </row>
    <row r="22" spans="1:7" s="1" customFormat="1" ht="12.75">
      <c r="A22" s="4" t="s">
        <v>15</v>
      </c>
      <c r="B22" s="4" t="s">
        <v>16</v>
      </c>
      <c r="C22" s="33"/>
      <c r="D22" s="5"/>
      <c r="E22" s="5"/>
    </row>
    <row r="23" spans="1:7" s="1" customFormat="1" ht="12.75">
      <c r="A23" s="4" t="s">
        <v>17</v>
      </c>
      <c r="B23" s="4" t="s">
        <v>18</v>
      </c>
      <c r="C23" s="33"/>
      <c r="D23" s="5"/>
      <c r="E23" s="5"/>
    </row>
    <row r="24" spans="1:7" s="1" customFormat="1" ht="12.75">
      <c r="A24" s="10" t="s">
        <v>114</v>
      </c>
      <c r="B24" s="4" t="s">
        <v>19</v>
      </c>
      <c r="C24" s="33"/>
      <c r="D24" s="5"/>
      <c r="E24" s="5"/>
    </row>
    <row r="25" spans="1:7" s="1" customFormat="1" ht="12.75">
      <c r="A25" s="10" t="s">
        <v>115</v>
      </c>
      <c r="B25" s="13">
        <v>136</v>
      </c>
      <c r="C25" s="33" t="s">
        <v>195</v>
      </c>
      <c r="D25" s="5">
        <v>5327818543</v>
      </c>
      <c r="E25" s="5">
        <v>5885678154</v>
      </c>
      <c r="G25" s="36"/>
    </row>
    <row r="26" spans="1:7" s="1" customFormat="1" ht="12.75">
      <c r="A26" s="10" t="s">
        <v>116</v>
      </c>
      <c r="B26" s="13">
        <v>137</v>
      </c>
      <c r="C26" s="33"/>
      <c r="D26" s="8">
        <v>-527488205</v>
      </c>
      <c r="E26" s="8">
        <v>-512442005</v>
      </c>
    </row>
    <row r="27" spans="1:7" s="1" customFormat="1" ht="12.75">
      <c r="A27" s="10" t="s">
        <v>117</v>
      </c>
      <c r="B27" s="13">
        <v>139</v>
      </c>
      <c r="C27" s="33"/>
      <c r="D27" s="8"/>
      <c r="E27" s="8"/>
    </row>
    <row r="28" spans="1:7" s="1" customFormat="1" ht="12.75">
      <c r="A28" s="6" t="s">
        <v>20</v>
      </c>
      <c r="B28" s="6" t="s">
        <v>21</v>
      </c>
      <c r="C28" s="33" t="s">
        <v>196</v>
      </c>
      <c r="D28" s="7">
        <f>SUM(D29:D30)</f>
        <v>113354494089</v>
      </c>
      <c r="E28" s="7">
        <f>SUM(E29:E30)</f>
        <v>21383546949</v>
      </c>
    </row>
    <row r="29" spans="1:7" s="1" customFormat="1" ht="12.75">
      <c r="A29" s="4" t="s">
        <v>22</v>
      </c>
      <c r="B29" s="4" t="s">
        <v>23</v>
      </c>
      <c r="C29" s="33"/>
      <c r="D29" s="5">
        <v>114302126521</v>
      </c>
      <c r="E29" s="5">
        <v>22331179381</v>
      </c>
      <c r="G29" s="36"/>
    </row>
    <row r="30" spans="1:7" s="1" customFormat="1" ht="12.75">
      <c r="A30" s="4" t="s">
        <v>24</v>
      </c>
      <c r="B30" s="4" t="s">
        <v>25</v>
      </c>
      <c r="C30" s="33"/>
      <c r="D30" s="8">
        <v>-947632432</v>
      </c>
      <c r="E30" s="8">
        <v>-947632432</v>
      </c>
    </row>
    <row r="31" spans="1:7" s="1" customFormat="1" ht="12.75">
      <c r="A31" s="6" t="s">
        <v>26</v>
      </c>
      <c r="B31" s="6" t="s">
        <v>27</v>
      </c>
      <c r="C31" s="32"/>
      <c r="D31" s="7">
        <f>SUM(D32:D36)</f>
        <v>7772995670</v>
      </c>
      <c r="E31" s="7">
        <f>SUM(E32:E36)</f>
        <v>430389405</v>
      </c>
    </row>
    <row r="32" spans="1:7" s="1" customFormat="1" ht="12.75">
      <c r="A32" s="4" t="s">
        <v>28</v>
      </c>
      <c r="B32" s="4" t="s">
        <v>29</v>
      </c>
      <c r="C32" s="33" t="s">
        <v>197</v>
      </c>
      <c r="D32" s="5">
        <v>288709326</v>
      </c>
      <c r="E32" s="5">
        <v>430389405</v>
      </c>
    </row>
    <row r="33" spans="1:5" s="1" customFormat="1" ht="12.75">
      <c r="A33" s="4" t="s">
        <v>30</v>
      </c>
      <c r="B33" s="4" t="s">
        <v>31</v>
      </c>
      <c r="C33" s="33" t="s">
        <v>208</v>
      </c>
      <c r="D33" s="5">
        <v>7484286344</v>
      </c>
      <c r="E33" s="5"/>
    </row>
    <row r="34" spans="1:5" s="1" customFormat="1" ht="12.75">
      <c r="A34" s="4" t="s">
        <v>32</v>
      </c>
      <c r="B34" s="13">
        <v>153</v>
      </c>
      <c r="C34" s="33"/>
      <c r="D34" s="5"/>
      <c r="E34" s="11"/>
    </row>
    <row r="35" spans="1:5" s="1" customFormat="1" ht="12.75">
      <c r="A35" s="10" t="s">
        <v>118</v>
      </c>
      <c r="B35" s="13">
        <v>154</v>
      </c>
      <c r="C35" s="33"/>
      <c r="D35" s="11"/>
      <c r="E35" s="11"/>
    </row>
    <row r="36" spans="1:5" s="1" customFormat="1" ht="12.75">
      <c r="A36" s="10" t="s">
        <v>119</v>
      </c>
      <c r="B36" s="13">
        <v>155</v>
      </c>
      <c r="C36" s="33"/>
      <c r="D36" s="5"/>
      <c r="E36" s="11"/>
    </row>
    <row r="37" spans="1:5" s="1" customFormat="1" ht="12.75">
      <c r="A37" s="6" t="s">
        <v>33</v>
      </c>
      <c r="B37" s="6" t="s">
        <v>34</v>
      </c>
      <c r="C37" s="32"/>
      <c r="D37" s="7">
        <f>D38+D46+D56+D59+D62+D68</f>
        <v>26622552271</v>
      </c>
      <c r="E37" s="7">
        <f>E38+E46+E56+E59+E62+E68</f>
        <v>25810801896</v>
      </c>
    </row>
    <row r="38" spans="1:5" s="1" customFormat="1" ht="12.75">
      <c r="A38" s="6" t="s">
        <v>35</v>
      </c>
      <c r="B38" s="6" t="s">
        <v>36</v>
      </c>
      <c r="C38" s="32"/>
      <c r="D38" s="9">
        <f>SUM(D39:D45)</f>
        <v>0</v>
      </c>
      <c r="E38" s="7">
        <f>SUM(E39:E45)</f>
        <v>0</v>
      </c>
    </row>
    <row r="39" spans="1:5" s="1" customFormat="1" ht="12.75">
      <c r="A39" s="4" t="s">
        <v>37</v>
      </c>
      <c r="B39" s="4" t="s">
        <v>38</v>
      </c>
      <c r="C39" s="33"/>
      <c r="D39" s="5"/>
      <c r="E39" s="5"/>
    </row>
    <row r="40" spans="1:5" s="1" customFormat="1" ht="12.75">
      <c r="A40" s="10" t="s">
        <v>120</v>
      </c>
      <c r="B40" s="13">
        <v>212</v>
      </c>
      <c r="C40" s="33"/>
      <c r="D40" s="5"/>
      <c r="E40" s="5"/>
    </row>
    <row r="41" spans="1:5" s="1" customFormat="1" ht="12.75">
      <c r="A41" s="10" t="s">
        <v>121</v>
      </c>
      <c r="B41" s="13">
        <v>213</v>
      </c>
      <c r="C41" s="33"/>
      <c r="D41" s="5"/>
      <c r="E41" s="5"/>
    </row>
    <row r="42" spans="1:5" s="1" customFormat="1" ht="12.75">
      <c r="A42" s="10" t="s">
        <v>122</v>
      </c>
      <c r="B42" s="13">
        <v>214</v>
      </c>
      <c r="C42" s="33"/>
      <c r="D42" s="5"/>
      <c r="E42" s="5"/>
    </row>
    <row r="43" spans="1:5" s="1" customFormat="1" ht="12.75">
      <c r="A43" s="10" t="s">
        <v>123</v>
      </c>
      <c r="B43" s="13">
        <v>215</v>
      </c>
      <c r="C43" s="33"/>
      <c r="D43" s="5"/>
      <c r="E43" s="5"/>
    </row>
    <row r="44" spans="1:5" s="1" customFormat="1" ht="12.75">
      <c r="A44" s="10" t="s">
        <v>124</v>
      </c>
      <c r="B44" s="13">
        <v>216</v>
      </c>
      <c r="C44" s="33"/>
      <c r="D44" s="5"/>
      <c r="E44" s="5"/>
    </row>
    <row r="45" spans="1:5" s="1" customFormat="1" ht="12.75">
      <c r="A45" s="10" t="s">
        <v>125</v>
      </c>
      <c r="B45" s="4" t="s">
        <v>39</v>
      </c>
      <c r="C45" s="33"/>
      <c r="D45" s="8"/>
      <c r="E45" s="8"/>
    </row>
    <row r="46" spans="1:5" s="1" customFormat="1" ht="12.75">
      <c r="A46" s="6" t="s">
        <v>40</v>
      </c>
      <c r="B46" s="6" t="s">
        <v>41</v>
      </c>
      <c r="C46" s="32"/>
      <c r="D46" s="7">
        <f>D47+D50+D53</f>
        <v>25795652016</v>
      </c>
      <c r="E46" s="7">
        <f>E47+E50+E53</f>
        <v>24904463507</v>
      </c>
    </row>
    <row r="47" spans="1:5" s="1" customFormat="1" ht="12.75">
      <c r="A47" s="6" t="s">
        <v>42</v>
      </c>
      <c r="B47" s="6" t="s">
        <v>43</v>
      </c>
      <c r="C47" s="33" t="s">
        <v>198</v>
      </c>
      <c r="D47" s="7">
        <f>SUM(D48:D49)</f>
        <v>23581112301</v>
      </c>
      <c r="E47" s="7">
        <f>SUM(E48:E49)</f>
        <v>22685098792</v>
      </c>
    </row>
    <row r="48" spans="1:5" s="1" customFormat="1" ht="12.75">
      <c r="A48" s="4" t="s">
        <v>44</v>
      </c>
      <c r="B48" s="4" t="s">
        <v>45</v>
      </c>
      <c r="C48" s="33"/>
      <c r="D48" s="5">
        <v>81601486776</v>
      </c>
      <c r="E48" s="5">
        <v>79295986776</v>
      </c>
    </row>
    <row r="49" spans="1:5" s="1" customFormat="1" ht="12.75">
      <c r="A49" s="4" t="s">
        <v>46</v>
      </c>
      <c r="B49" s="4" t="s">
        <v>47</v>
      </c>
      <c r="C49" s="33"/>
      <c r="D49" s="8">
        <v>-58020374475</v>
      </c>
      <c r="E49" s="8">
        <v>-56610887984</v>
      </c>
    </row>
    <row r="50" spans="1:5" s="1" customFormat="1" ht="12.75">
      <c r="A50" s="6" t="s">
        <v>48</v>
      </c>
      <c r="B50" s="6" t="s">
        <v>49</v>
      </c>
      <c r="C50" s="33"/>
      <c r="D50" s="7">
        <v>0</v>
      </c>
      <c r="E50" s="7">
        <v>0</v>
      </c>
    </row>
    <row r="51" spans="1:5" s="1" customFormat="1" ht="12.75">
      <c r="A51" s="4" t="s">
        <v>44</v>
      </c>
      <c r="B51" s="4" t="s">
        <v>50</v>
      </c>
      <c r="C51" s="33"/>
      <c r="E51" s="5">
        <v>0</v>
      </c>
    </row>
    <row r="52" spans="1:5" s="1" customFormat="1" ht="12.75">
      <c r="A52" s="4" t="s">
        <v>46</v>
      </c>
      <c r="B52" s="4" t="s">
        <v>51</v>
      </c>
      <c r="C52" s="33"/>
      <c r="D52" s="5"/>
      <c r="E52" s="5">
        <v>0</v>
      </c>
    </row>
    <row r="53" spans="1:5" s="1" customFormat="1" ht="12.75">
      <c r="A53" s="6" t="s">
        <v>52</v>
      </c>
      <c r="B53" s="6" t="s">
        <v>53</v>
      </c>
      <c r="C53" s="33" t="s">
        <v>199</v>
      </c>
      <c r="D53" s="7">
        <f>SUM(D54:D55)</f>
        <v>2214539715</v>
      </c>
      <c r="E53" s="7">
        <f>SUM(E54:E55)</f>
        <v>2219364715</v>
      </c>
    </row>
    <row r="54" spans="1:5" s="1" customFormat="1" ht="12.75">
      <c r="A54" s="4" t="s">
        <v>44</v>
      </c>
      <c r="B54" s="4" t="s">
        <v>54</v>
      </c>
      <c r="C54" s="33"/>
      <c r="D54" s="5">
        <v>2292872798</v>
      </c>
      <c r="E54" s="5">
        <v>2292872798</v>
      </c>
    </row>
    <row r="55" spans="1:5" s="1" customFormat="1" ht="12.75">
      <c r="A55" s="4" t="s">
        <v>46</v>
      </c>
      <c r="B55" s="4" t="s">
        <v>55</v>
      </c>
      <c r="C55" s="33"/>
      <c r="D55" s="8">
        <v>-78333083</v>
      </c>
      <c r="E55" s="8">
        <v>-73508083</v>
      </c>
    </row>
    <row r="56" spans="1:5" s="1" customFormat="1" ht="12.75">
      <c r="A56" s="6" t="s">
        <v>56</v>
      </c>
      <c r="B56" s="14">
        <v>230</v>
      </c>
      <c r="C56" s="33"/>
      <c r="D56" s="7">
        <f>SUM(D57:D58)</f>
        <v>0</v>
      </c>
      <c r="E56" s="7">
        <f>SUM(E57:E58)</f>
        <v>0</v>
      </c>
    </row>
    <row r="57" spans="1:5" s="1" customFormat="1" ht="12.75">
      <c r="A57" s="4" t="s">
        <v>44</v>
      </c>
      <c r="B57" s="13">
        <v>231</v>
      </c>
      <c r="C57" s="33"/>
      <c r="D57" s="5"/>
      <c r="E57" s="5"/>
    </row>
    <row r="58" spans="1:5" s="1" customFormat="1" ht="12.75">
      <c r="A58" s="4" t="s">
        <v>46</v>
      </c>
      <c r="B58" s="13">
        <v>232</v>
      </c>
      <c r="C58" s="33"/>
      <c r="D58" s="5"/>
      <c r="E58" s="5"/>
    </row>
    <row r="59" spans="1:5" s="1" customFormat="1" ht="12.75">
      <c r="A59" s="6" t="s">
        <v>126</v>
      </c>
      <c r="B59" s="14">
        <v>240</v>
      </c>
      <c r="C59" s="33"/>
      <c r="D59" s="7">
        <f>SUM(D60:D61)</f>
        <v>0</v>
      </c>
      <c r="E59" s="7">
        <f>SUM(E60:E61)</f>
        <v>0</v>
      </c>
    </row>
    <row r="60" spans="1:5" s="1" customFormat="1" ht="12.75">
      <c r="A60" s="10" t="s">
        <v>127</v>
      </c>
      <c r="B60" s="13">
        <v>241</v>
      </c>
      <c r="C60" s="33"/>
      <c r="D60" s="5"/>
      <c r="E60" s="5"/>
    </row>
    <row r="61" spans="1:5" s="1" customFormat="1" ht="12.75">
      <c r="A61" s="4" t="s">
        <v>128</v>
      </c>
      <c r="B61" s="13">
        <v>242</v>
      </c>
      <c r="C61" s="33"/>
      <c r="D61" s="5">
        <v>0</v>
      </c>
      <c r="E61" s="5"/>
    </row>
    <row r="62" spans="1:5" s="1" customFormat="1" ht="12.75">
      <c r="A62" s="6" t="s">
        <v>129</v>
      </c>
      <c r="B62" s="6" t="s">
        <v>57</v>
      </c>
      <c r="C62" s="32"/>
      <c r="D62" s="7">
        <f>SUM(D63:D67)</f>
        <v>0</v>
      </c>
      <c r="E62" s="7">
        <f>SUM(E63:E67)</f>
        <v>0</v>
      </c>
    </row>
    <row r="63" spans="1:5" s="1" customFormat="1" ht="12.75">
      <c r="A63" s="4" t="s">
        <v>58</v>
      </c>
      <c r="B63" s="4" t="s">
        <v>59</v>
      </c>
      <c r="C63" s="33"/>
      <c r="D63" s="5"/>
      <c r="E63" s="5"/>
    </row>
    <row r="64" spans="1:5" s="1" customFormat="1" ht="12.75">
      <c r="A64" s="10" t="s">
        <v>130</v>
      </c>
      <c r="B64" s="4" t="s">
        <v>60</v>
      </c>
      <c r="C64" s="33"/>
      <c r="D64" s="5"/>
      <c r="E64" s="5"/>
    </row>
    <row r="65" spans="1:7" s="1" customFormat="1" ht="12.75">
      <c r="A65" s="10" t="s">
        <v>131</v>
      </c>
      <c r="B65" s="13">
        <v>253</v>
      </c>
      <c r="C65" s="33"/>
      <c r="D65" s="5"/>
      <c r="E65" s="5"/>
    </row>
    <row r="66" spans="1:7" s="1" customFormat="1" ht="12.75">
      <c r="A66" s="10" t="s">
        <v>132</v>
      </c>
      <c r="B66" s="13">
        <v>254</v>
      </c>
      <c r="C66" s="33"/>
      <c r="D66" s="8"/>
      <c r="E66" s="8"/>
    </row>
    <row r="67" spans="1:7" s="1" customFormat="1" ht="12.75">
      <c r="A67" s="10" t="s">
        <v>133</v>
      </c>
      <c r="B67" s="13">
        <v>255</v>
      </c>
      <c r="C67" s="33"/>
      <c r="D67" s="8"/>
      <c r="E67" s="8"/>
    </row>
    <row r="68" spans="1:7" s="1" customFormat="1" ht="12.75">
      <c r="A68" s="6" t="s">
        <v>61</v>
      </c>
      <c r="B68" s="6" t="s">
        <v>62</v>
      </c>
      <c r="C68" s="32"/>
      <c r="D68" s="7">
        <f>SUM(D69:D72)</f>
        <v>826900255</v>
      </c>
      <c r="E68" s="7">
        <f>SUM(E69:E72)</f>
        <v>906338389</v>
      </c>
    </row>
    <row r="69" spans="1:7" s="1" customFormat="1" ht="12.75">
      <c r="A69" s="4" t="s">
        <v>63</v>
      </c>
      <c r="B69" s="4" t="s">
        <v>64</v>
      </c>
      <c r="C69" s="33" t="s">
        <v>200</v>
      </c>
      <c r="D69" s="5">
        <v>826900255</v>
      </c>
      <c r="E69" s="5">
        <v>906338389</v>
      </c>
    </row>
    <row r="70" spans="1:7" s="1" customFormat="1" ht="12.75">
      <c r="A70" s="4" t="s">
        <v>65</v>
      </c>
      <c r="B70" s="4" t="s">
        <v>66</v>
      </c>
      <c r="C70" s="33"/>
      <c r="D70" s="5"/>
      <c r="E70" s="5"/>
    </row>
    <row r="71" spans="1:7" s="1" customFormat="1" ht="12.75">
      <c r="A71" s="10" t="s">
        <v>134</v>
      </c>
      <c r="B71" s="13">
        <v>263</v>
      </c>
      <c r="C71" s="33"/>
      <c r="D71" s="5"/>
      <c r="E71" s="5"/>
    </row>
    <row r="72" spans="1:7" s="1" customFormat="1" ht="12.75">
      <c r="A72" s="10" t="s">
        <v>135</v>
      </c>
      <c r="B72" s="4" t="s">
        <v>67</v>
      </c>
      <c r="C72" s="33"/>
      <c r="D72" s="5"/>
      <c r="E72" s="5"/>
    </row>
    <row r="73" spans="1:7" s="1" customFormat="1" ht="12.75">
      <c r="A73" s="2" t="s">
        <v>68</v>
      </c>
      <c r="B73" s="2" t="s">
        <v>69</v>
      </c>
      <c r="C73" s="34"/>
      <c r="D73" s="3">
        <f>D11+D37</f>
        <v>195491652494</v>
      </c>
      <c r="E73" s="3">
        <f>E11+E37</f>
        <v>144341412871</v>
      </c>
    </row>
    <row r="74" spans="1:7" s="1" customFormat="1" ht="12.75">
      <c r="A74" s="6" t="s">
        <v>192</v>
      </c>
      <c r="B74" s="29"/>
      <c r="C74" s="35"/>
      <c r="D74" s="30"/>
      <c r="E74" s="30"/>
    </row>
    <row r="75" spans="1:7" s="1" customFormat="1" ht="12.75">
      <c r="A75" s="6" t="s">
        <v>136</v>
      </c>
      <c r="B75" s="6" t="s">
        <v>70</v>
      </c>
      <c r="C75" s="32"/>
      <c r="D75" s="7">
        <f>D76+D91</f>
        <v>115191337770</v>
      </c>
      <c r="E75" s="7">
        <f>E76+E91</f>
        <v>54716456048</v>
      </c>
    </row>
    <row r="76" spans="1:7" s="1" customFormat="1" ht="12.75">
      <c r="A76" s="6" t="s">
        <v>71</v>
      </c>
      <c r="B76" s="6" t="s">
        <v>72</v>
      </c>
      <c r="C76" s="32"/>
      <c r="D76" s="7">
        <f>SUM(D77:D90)</f>
        <v>115191337770</v>
      </c>
      <c r="E76" s="7">
        <f>SUM(E77:E90)</f>
        <v>54716456048</v>
      </c>
    </row>
    <row r="77" spans="1:7" s="1" customFormat="1" ht="12.75">
      <c r="A77" s="10" t="s">
        <v>137</v>
      </c>
      <c r="B77" s="4" t="s">
        <v>73</v>
      </c>
      <c r="C77" s="33" t="s">
        <v>201</v>
      </c>
      <c r="D77" s="5">
        <v>4521573248</v>
      </c>
      <c r="E77" s="5">
        <v>6004546917</v>
      </c>
    </row>
    <row r="78" spans="1:7" s="1" customFormat="1" ht="12.75">
      <c r="A78" s="10" t="s">
        <v>190</v>
      </c>
      <c r="B78" s="4" t="s">
        <v>74</v>
      </c>
      <c r="C78" s="33"/>
      <c r="D78" s="5">
        <v>12491459513</v>
      </c>
      <c r="E78" s="5">
        <v>3144362625</v>
      </c>
      <c r="G78" s="36"/>
    </row>
    <row r="79" spans="1:7" s="1" customFormat="1" ht="12.75">
      <c r="A79" s="10" t="s">
        <v>138</v>
      </c>
      <c r="B79" s="4" t="s">
        <v>75</v>
      </c>
      <c r="C79" s="33" t="s">
        <v>202</v>
      </c>
      <c r="D79" s="5">
        <v>501978556</v>
      </c>
      <c r="E79" s="5">
        <v>5823160979</v>
      </c>
    </row>
    <row r="80" spans="1:7" s="1" customFormat="1" ht="12.75">
      <c r="A80" s="10" t="s">
        <v>139</v>
      </c>
      <c r="B80" s="4" t="s">
        <v>76</v>
      </c>
      <c r="C80" s="33"/>
      <c r="D80" s="5">
        <v>7802726261</v>
      </c>
      <c r="E80" s="5">
        <v>5507281495</v>
      </c>
    </row>
    <row r="81" spans="1:5" s="1" customFormat="1" ht="12.75">
      <c r="A81" s="10" t="s">
        <v>140</v>
      </c>
      <c r="B81" s="4" t="s">
        <v>77</v>
      </c>
      <c r="C81" s="33" t="s">
        <v>209</v>
      </c>
      <c r="D81" s="5">
        <v>1041079965</v>
      </c>
      <c r="E81" s="5">
        <v>4113278399</v>
      </c>
    </row>
    <row r="82" spans="1:5" s="1" customFormat="1" ht="12.75">
      <c r="A82" s="10" t="s">
        <v>141</v>
      </c>
      <c r="B82" s="4" t="s">
        <v>78</v>
      </c>
      <c r="C82" s="33"/>
      <c r="D82" s="5"/>
      <c r="E82" s="5"/>
    </row>
    <row r="83" spans="1:5" s="1" customFormat="1" ht="12.75">
      <c r="A83" s="10" t="s">
        <v>142</v>
      </c>
      <c r="B83" s="4" t="s">
        <v>79</v>
      </c>
      <c r="C83" s="33"/>
      <c r="D83" s="5"/>
      <c r="E83" s="5"/>
    </row>
    <row r="84" spans="1:5" s="1" customFormat="1" ht="12.75">
      <c r="A84" s="10" t="s">
        <v>143</v>
      </c>
      <c r="B84" s="4" t="s">
        <v>80</v>
      </c>
      <c r="C84" s="33"/>
      <c r="D84" s="5"/>
      <c r="E84" s="5"/>
    </row>
    <row r="85" spans="1:5" s="1" customFormat="1" ht="12.75">
      <c r="A85" s="10" t="s">
        <v>144</v>
      </c>
      <c r="B85" s="4" t="s">
        <v>81</v>
      </c>
      <c r="C85" s="33" t="s">
        <v>203</v>
      </c>
      <c r="D85" s="5">
        <v>104730978</v>
      </c>
      <c r="E85" s="5">
        <v>497505906</v>
      </c>
    </row>
    <row r="86" spans="1:5" s="1" customFormat="1" ht="12.75">
      <c r="A86" s="10" t="s">
        <v>145</v>
      </c>
      <c r="B86" s="4" t="s">
        <v>82</v>
      </c>
      <c r="C86" s="33" t="s">
        <v>204</v>
      </c>
      <c r="D86" s="5">
        <v>85578960417</v>
      </c>
      <c r="E86" s="5">
        <v>25463125997</v>
      </c>
    </row>
    <row r="87" spans="1:5" s="1" customFormat="1" ht="12.75">
      <c r="A87" s="10" t="s">
        <v>146</v>
      </c>
      <c r="B87" s="13">
        <v>321</v>
      </c>
      <c r="C87" s="33" t="s">
        <v>205</v>
      </c>
      <c r="D87" s="5">
        <v>2123402537</v>
      </c>
      <c r="E87" s="5">
        <v>3330503214</v>
      </c>
    </row>
    <row r="88" spans="1:5" s="1" customFormat="1" ht="12.75">
      <c r="A88" s="10" t="s">
        <v>147</v>
      </c>
      <c r="B88" s="13">
        <v>322</v>
      </c>
      <c r="C88" s="33"/>
      <c r="D88" s="5">
        <v>1025426295</v>
      </c>
      <c r="E88" s="5">
        <v>832690516</v>
      </c>
    </row>
    <row r="89" spans="1:5" s="1" customFormat="1" ht="12.75">
      <c r="A89" s="10" t="s">
        <v>148</v>
      </c>
      <c r="B89" s="13">
        <v>323</v>
      </c>
      <c r="C89" s="33"/>
      <c r="D89" s="5"/>
      <c r="E89" s="5"/>
    </row>
    <row r="90" spans="1:5" s="1" customFormat="1" ht="12.75">
      <c r="A90" s="10" t="s">
        <v>149</v>
      </c>
      <c r="B90" s="13">
        <v>324</v>
      </c>
      <c r="C90" s="33"/>
      <c r="D90" s="5"/>
      <c r="E90" s="5"/>
    </row>
    <row r="91" spans="1:5" s="1" customFormat="1" ht="12.75">
      <c r="A91" s="6" t="s">
        <v>83</v>
      </c>
      <c r="B91" s="6" t="s">
        <v>84</v>
      </c>
      <c r="C91" s="32"/>
      <c r="D91" s="9">
        <f>SUM(D92:D101)</f>
        <v>0</v>
      </c>
      <c r="E91" s="7">
        <f>SUM(E92:E101)</f>
        <v>0</v>
      </c>
    </row>
    <row r="92" spans="1:5" s="1" customFormat="1" ht="12.75">
      <c r="A92" s="10" t="s">
        <v>150</v>
      </c>
      <c r="B92" s="4" t="s">
        <v>85</v>
      </c>
      <c r="C92" s="33"/>
      <c r="D92" s="5"/>
      <c r="E92" s="5"/>
    </row>
    <row r="93" spans="1:5" s="1" customFormat="1" ht="12.75">
      <c r="A93" s="10" t="s">
        <v>151</v>
      </c>
      <c r="B93" s="4" t="s">
        <v>86</v>
      </c>
      <c r="C93" s="33"/>
      <c r="D93" s="5"/>
      <c r="E93" s="5"/>
    </row>
    <row r="94" spans="1:5" s="1" customFormat="1" ht="12.75">
      <c r="A94" s="10" t="s">
        <v>152</v>
      </c>
      <c r="B94" s="4" t="s">
        <v>87</v>
      </c>
      <c r="C94" s="33"/>
      <c r="D94" s="5"/>
      <c r="E94" s="5"/>
    </row>
    <row r="95" spans="1:5" s="1" customFormat="1" ht="12.75">
      <c r="A95" s="10" t="s">
        <v>153</v>
      </c>
      <c r="B95" s="4" t="s">
        <v>88</v>
      </c>
      <c r="C95" s="33"/>
      <c r="D95" s="5"/>
      <c r="E95" s="5"/>
    </row>
    <row r="96" spans="1:5" s="1" customFormat="1" ht="12.75">
      <c r="A96" s="10" t="s">
        <v>154</v>
      </c>
      <c r="B96" s="4" t="s">
        <v>89</v>
      </c>
      <c r="C96" s="33"/>
      <c r="D96" s="5"/>
      <c r="E96" s="5"/>
    </row>
    <row r="97" spans="1:5" s="1" customFormat="1" ht="12.75" hidden="1">
      <c r="A97" s="10" t="s">
        <v>155</v>
      </c>
      <c r="B97" s="13">
        <v>339</v>
      </c>
      <c r="C97" s="33"/>
      <c r="D97" s="5"/>
      <c r="E97" s="5"/>
    </row>
    <row r="98" spans="1:5" s="1" customFormat="1" ht="12.75" hidden="1">
      <c r="A98" s="10" t="s">
        <v>156</v>
      </c>
      <c r="B98" s="13">
        <v>340</v>
      </c>
      <c r="C98" s="33"/>
      <c r="D98" s="5"/>
      <c r="E98" s="5"/>
    </row>
    <row r="99" spans="1:5" s="1" customFormat="1" ht="12.75" hidden="1">
      <c r="A99" s="10" t="s">
        <v>157</v>
      </c>
      <c r="B99" s="13">
        <v>341</v>
      </c>
      <c r="C99" s="33"/>
      <c r="D99" s="5"/>
      <c r="E99" s="5"/>
    </row>
    <row r="100" spans="1:5" s="1" customFormat="1" ht="12.75" hidden="1">
      <c r="A100" s="10" t="s">
        <v>158</v>
      </c>
      <c r="B100" s="13">
        <v>342</v>
      </c>
      <c r="C100" s="33"/>
      <c r="D100" s="5"/>
      <c r="E100" s="5"/>
    </row>
    <row r="101" spans="1:5" s="1" customFormat="1" ht="12.75" hidden="1">
      <c r="A101" s="10" t="s">
        <v>159</v>
      </c>
      <c r="B101" s="13">
        <v>343</v>
      </c>
      <c r="C101" s="33"/>
      <c r="D101" s="5"/>
      <c r="E101" s="5"/>
    </row>
    <row r="102" spans="1:5" s="1" customFormat="1" ht="12.75">
      <c r="A102" s="6" t="s">
        <v>160</v>
      </c>
      <c r="B102" s="6" t="s">
        <v>90</v>
      </c>
      <c r="C102" s="32"/>
      <c r="D102" s="7">
        <f>D103+D121</f>
        <v>80300314724</v>
      </c>
      <c r="E102" s="7">
        <f>E103+E121</f>
        <v>89624956823</v>
      </c>
    </row>
    <row r="103" spans="1:5" s="1" customFormat="1" ht="12.75">
      <c r="A103" s="6" t="s">
        <v>91</v>
      </c>
      <c r="B103" s="6" t="s">
        <v>92</v>
      </c>
      <c r="C103" s="33" t="s">
        <v>206</v>
      </c>
      <c r="D103" s="7">
        <f>D104+D107+D108+D109+D110+D111+D112+D113+D114+D115+D116+D119</f>
        <v>80300314724</v>
      </c>
      <c r="E103" s="7">
        <f>E104+E107+E108+E109+E110+E111+E112+E113+E114+E115+E116+E119</f>
        <v>89624956823</v>
      </c>
    </row>
    <row r="104" spans="1:5" s="1" customFormat="1" ht="12.75">
      <c r="A104" s="10" t="s">
        <v>161</v>
      </c>
      <c r="B104" s="4" t="s">
        <v>93</v>
      </c>
      <c r="C104" s="33"/>
      <c r="D104" s="5">
        <f>SUM(D105:D106)</f>
        <v>55010240000</v>
      </c>
      <c r="E104" s="5">
        <f>SUM(E105:E106)</f>
        <v>55010240000</v>
      </c>
    </row>
    <row r="105" spans="1:5" s="1" customFormat="1" ht="12.75">
      <c r="A105" s="10" t="s">
        <v>162</v>
      </c>
      <c r="B105" s="10" t="s">
        <v>176</v>
      </c>
      <c r="C105" s="33"/>
      <c r="D105" s="5">
        <v>55010240000</v>
      </c>
      <c r="E105" s="5">
        <v>55010240000</v>
      </c>
    </row>
    <row r="106" spans="1:5" s="1" customFormat="1" ht="12.75">
      <c r="A106" s="10" t="s">
        <v>163</v>
      </c>
      <c r="B106" s="10" t="s">
        <v>177</v>
      </c>
      <c r="C106" s="33"/>
      <c r="D106" s="5"/>
      <c r="E106" s="5"/>
    </row>
    <row r="107" spans="1:5" s="1" customFormat="1" ht="12.75">
      <c r="A107" s="4" t="s">
        <v>94</v>
      </c>
      <c r="B107" s="4" t="s">
        <v>95</v>
      </c>
      <c r="C107" s="33"/>
      <c r="D107" s="5">
        <v>10127562000</v>
      </c>
      <c r="E107" s="5">
        <v>10127562000</v>
      </c>
    </row>
    <row r="108" spans="1:5" s="1" customFormat="1" ht="12.75">
      <c r="A108" s="10" t="s">
        <v>164</v>
      </c>
      <c r="B108" s="4" t="s">
        <v>96</v>
      </c>
      <c r="C108" s="33"/>
      <c r="D108" s="5"/>
      <c r="E108" s="5"/>
    </row>
    <row r="109" spans="1:5" s="1" customFormat="1" ht="12.75">
      <c r="A109" s="10" t="s">
        <v>165</v>
      </c>
      <c r="B109" s="13">
        <v>414</v>
      </c>
      <c r="C109" s="33"/>
      <c r="D109" s="5">
        <v>10198991650</v>
      </c>
      <c r="E109" s="5">
        <v>8017491650</v>
      </c>
    </row>
    <row r="110" spans="1:5" s="1" customFormat="1" ht="12.75">
      <c r="A110" s="10" t="s">
        <v>166</v>
      </c>
      <c r="B110" s="13">
        <v>415</v>
      </c>
      <c r="C110" s="33"/>
      <c r="D110" s="8">
        <v>-6168057201</v>
      </c>
      <c r="E110" s="8">
        <v>-6168057201</v>
      </c>
    </row>
    <row r="111" spans="1:5" s="1" customFormat="1" ht="12.75">
      <c r="A111" s="10" t="s">
        <v>167</v>
      </c>
      <c r="B111" s="13">
        <v>416</v>
      </c>
      <c r="C111" s="33"/>
      <c r="D111" s="5"/>
      <c r="E111" s="5"/>
    </row>
    <row r="112" spans="1:5" s="1" customFormat="1" ht="12.75">
      <c r="A112" s="10" t="s">
        <v>168</v>
      </c>
      <c r="B112" s="13">
        <v>417</v>
      </c>
      <c r="C112" s="33"/>
      <c r="D112" s="8"/>
      <c r="E112" s="8"/>
    </row>
    <row r="113" spans="1:8" s="1" customFormat="1" ht="12.75">
      <c r="A113" s="10" t="s">
        <v>169</v>
      </c>
      <c r="B113" s="13">
        <v>418</v>
      </c>
      <c r="C113" s="33"/>
      <c r="D113" s="5">
        <v>8076892946</v>
      </c>
      <c r="E113" s="5">
        <v>8910327881</v>
      </c>
    </row>
    <row r="114" spans="1:8" s="1" customFormat="1" ht="12.75">
      <c r="A114" s="10" t="s">
        <v>170</v>
      </c>
      <c r="B114" s="13">
        <v>419</v>
      </c>
      <c r="C114" s="33"/>
      <c r="D114" s="5"/>
      <c r="E114" s="5"/>
    </row>
    <row r="115" spans="1:8" s="1" customFormat="1" ht="12.75">
      <c r="A115" s="10" t="s">
        <v>171</v>
      </c>
      <c r="B115" s="13">
        <v>420</v>
      </c>
      <c r="C115" s="33"/>
      <c r="D115" s="5"/>
      <c r="E115" s="5"/>
    </row>
    <row r="116" spans="1:8" s="1" customFormat="1" ht="12.75">
      <c r="A116" s="10" t="s">
        <v>172</v>
      </c>
      <c r="B116" s="13">
        <v>421</v>
      </c>
      <c r="C116" s="33"/>
      <c r="D116" s="12">
        <f>D117+D118</f>
        <v>3054685329</v>
      </c>
      <c r="E116" s="12">
        <f>E117+E118</f>
        <v>13727392493</v>
      </c>
    </row>
    <row r="117" spans="1:8" s="1" customFormat="1" ht="12.75">
      <c r="A117" s="10" t="s">
        <v>173</v>
      </c>
      <c r="B117" s="10" t="s">
        <v>178</v>
      </c>
      <c r="C117" s="33"/>
      <c r="D117" s="12">
        <v>282990999</v>
      </c>
      <c r="E117" s="12">
        <v>246741848</v>
      </c>
    </row>
    <row r="118" spans="1:8" s="1" customFormat="1" ht="12.75">
      <c r="A118" s="10" t="s">
        <v>174</v>
      </c>
      <c r="B118" s="10" t="s">
        <v>179</v>
      </c>
      <c r="C118" s="33"/>
      <c r="D118" s="5">
        <v>2771694330</v>
      </c>
      <c r="E118" s="5">
        <v>13480650645</v>
      </c>
    </row>
    <row r="119" spans="1:8" s="1" customFormat="1" ht="12.75">
      <c r="A119" s="10" t="s">
        <v>175</v>
      </c>
      <c r="B119" s="13">
        <v>422</v>
      </c>
      <c r="C119" s="33"/>
      <c r="D119" s="5"/>
      <c r="E119" s="5"/>
    </row>
    <row r="120" spans="1:8" s="1" customFormat="1" ht="12.75">
      <c r="A120" s="10" t="s">
        <v>191</v>
      </c>
      <c r="B120" s="13">
        <v>429</v>
      </c>
      <c r="C120" s="33"/>
      <c r="D120" s="5"/>
      <c r="E120" s="5"/>
    </row>
    <row r="121" spans="1:8" s="1" customFormat="1" ht="12.75">
      <c r="A121" s="6" t="s">
        <v>97</v>
      </c>
      <c r="B121" s="6" t="s">
        <v>98</v>
      </c>
      <c r="C121" s="32"/>
      <c r="D121" s="7">
        <f>SUM(D122:D123)</f>
        <v>0</v>
      </c>
      <c r="E121" s="7">
        <f>SUM(E122:E123)</f>
        <v>0</v>
      </c>
    </row>
    <row r="122" spans="1:8" s="1" customFormat="1" ht="12.75">
      <c r="A122" s="4" t="s">
        <v>99</v>
      </c>
      <c r="B122" s="13">
        <v>431</v>
      </c>
      <c r="C122" s="33"/>
      <c r="D122" s="5"/>
      <c r="E122" s="5">
        <v>0</v>
      </c>
    </row>
    <row r="123" spans="1:8" s="1" customFormat="1" ht="12.75">
      <c r="A123" s="4" t="s">
        <v>100</v>
      </c>
      <c r="B123" s="13">
        <v>432</v>
      </c>
      <c r="C123" s="33"/>
      <c r="D123" s="5"/>
      <c r="E123" s="5">
        <v>0</v>
      </c>
    </row>
    <row r="124" spans="1:8" s="1" customFormat="1" ht="12.75">
      <c r="A124" s="2" t="s">
        <v>101</v>
      </c>
      <c r="B124" s="2" t="s">
        <v>102</v>
      </c>
      <c r="C124" s="34"/>
      <c r="D124" s="3">
        <f>D75+D102</f>
        <v>195491652494</v>
      </c>
      <c r="E124" s="3">
        <f>E75+E102</f>
        <v>144341412871</v>
      </c>
      <c r="G124" s="36"/>
      <c r="H124" s="36"/>
    </row>
    <row r="125" spans="1:8" ht="9" customHeight="1"/>
    <row r="126" spans="1:8" ht="12.75">
      <c r="C126" s="37" t="s">
        <v>210</v>
      </c>
      <c r="D126" s="37"/>
      <c r="E126" s="37"/>
    </row>
    <row r="127" spans="1:8" ht="12.75">
      <c r="A127" s="27" t="s">
        <v>189</v>
      </c>
      <c r="C127" s="37" t="s">
        <v>106</v>
      </c>
      <c r="D127" s="37"/>
      <c r="E127" s="37"/>
    </row>
    <row r="128" spans="1:8">
      <c r="C128" s="38" t="s">
        <v>107</v>
      </c>
      <c r="D128" s="38"/>
      <c r="E128" s="38"/>
    </row>
    <row r="130" spans="4:5">
      <c r="D130" s="26"/>
      <c r="E130" s="26"/>
    </row>
    <row r="131" spans="4:5">
      <c r="D131" s="21"/>
      <c r="E131" s="21"/>
    </row>
    <row r="132" spans="4:5">
      <c r="D132" s="26"/>
      <c r="E132" s="26"/>
    </row>
  </sheetData>
  <mergeCells count="12">
    <mergeCell ref="C126:E126"/>
    <mergeCell ref="C127:E127"/>
    <mergeCell ref="C128:E128"/>
    <mergeCell ref="A1:B1"/>
    <mergeCell ref="A2:B2"/>
    <mergeCell ref="A3:B3"/>
    <mergeCell ref="A5:E5"/>
    <mergeCell ref="A7:E7"/>
    <mergeCell ref="D1:E1"/>
    <mergeCell ref="D3:E3"/>
    <mergeCell ref="D2:E2"/>
    <mergeCell ref="A6:E6"/>
  </mergeCells>
  <phoneticPr fontId="3" type="noConversion"/>
  <pageMargins left="0.64" right="0" top="0.23" bottom="0.28999999999999998" header="0.24" footer="0.23"/>
  <pageSetup paperSize="9" orientation="portrait" verticalDpi="300" r:id="rId1"/>
  <headerFooter alignWithMargins="0">
    <oddFooter>&amp;R- &amp;P</odd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MlTBmPPMhxPfUyZZu8sPlG21PBI=</DigestValue>
    </Reference>
    <Reference URI="#idOfficeObject" Type="http://www.w3.org/2000/09/xmldsig#Object">
      <DigestMethod Algorithm="http://www.w3.org/2000/09/xmldsig#sha1"/>
      <DigestValue>NZ2lLYIjeGplfw5mqQRR4J7fB0A=</DigestValue>
    </Reference>
  </SignedInfo>
  <SignatureValue>
    d8Awvo+/7KXjCL3TtuQlLIygoeugXz/RMLAJE1Eh2n4OlnTvymOkpkeugGnV78VisoFHmGML
    HmrEPUkSbVYAu1OB6dp8LEjSkmj4V7N+SQVvGPSiF+nWC3ACYD6g7c4U+datmifSjBwnRtxf
    PS7WgLp25P6ns/347y6FJf3HzEc=
  </SignatureValue>
  <KeyInfo>
    <KeyValue>
      <RSAKeyValue>
        <Modulus>
            vKK+KHCBFfFJGzUoVXDVWYgfJf4NvnM+IjzaibvfW+9CyDVgX69dqquOi10ZQYM20hJjruJy
            TZe3iPueKTy6UvLgOZhJX/mgsZgaoaQhEY5oXN0Dpq2GmNPZdHAl9zj/5+TzdxypOahPQJbI
            yLsPCDK256+NHZ3SzE1yyXl7KY8=
          </Modulus>
        <Exponent>AQAB</Exponent>
      </RSAKeyValue>
    </KeyValue>
    <X509Data>
      <X509Certificate>
          MIIGJzCCBA+gAwIBAgIQVAHHgjcGZkEZbXXm3KjXLTANBgkqhkiG9w0BAQUFADBpMQswCQYD
          VQQGEwJWTjETMBEGA1UEChMKVk5QVCBHcm91cDEeMBwGA1UECxMVVk5QVC1DQSBUcnVzdCBO
          ZXR3b3JrMSUwIwYDVQQDExxWTlBUIENlcnRpZmljYXRpb24gQXV0aG9yaXR5MB4XDTE1MDgw
          NjA5MTgwMFoXDTE4MDUwODA3MDAwMFowge4xCzAJBgNVBAYTAlZOMRQwEgYDVQQIDAvEkMOA
          IE7hurRORzEWMBQGA1UEBwwNTGnDqm4gQ2hp4buDdTFFMEMGA1UECgw8Q8OUTkcgVFkgQ+G7
          lCBQSOG6pk4gQ0jhur4gVOG6oE8gS+G6vlQgQ+G6pFUgVEjDiVAgVk5FQ08uU1NNMSwwKgYD
          VQQMDCPEkOG6oEkgREnhu4ZOIEPDlE5HIELhu5AgVEjDlE5HIFRJTjEcMBoGA1UEAwwTTkdV
          WeG7hE4gVOG6pFQgw4FOSDEeMBwGCgmSJomT8ixkAQEMDkNNTkQ6MjQwOTk2MzM4MIGfMA0G
          CSqGSIb3DQEBAQUAA4GNADCBiQKBgQC8or4ocIEV8UkbNShVcNVZiB8l/g2+cz4iPNqJu99b
          70LINWBfr12qq46LXRlBgzbSEmOu4nJNl7eI+54pPLpS8uA5mElf+aCxmBqhpCERjmhc3QOm
          rYaY09l0cCX3OP/n5PN3HKk5qE9AlsjIuw8IMrbnr40dndLMTXLJeXspjwIDAQABo4IBxzCC
          AcMwcAYIKwYBBQUHAQEEZDBiMDIGCCsGAQUFBzAChiZodHRwOi8vcHViLnZucHQtY2Eudm4v
          Y2VydHMvdm5wdGNhLmNlcjAsBggrBgEFBQcwAYYgaHR0cDovL29jc3Audm5wdC1jYS52bi9y
          ZXNwb25kZXIwHQYDVR0OBBYEFBLyWQqHqTNZC8VBade44v91d/FiMAwGA1UdEwEB/wQCMAAw
          HwYDVR0jBBgwFoAUBmnA1dUCihWNRn3pfOJoClWsaq8waAYDVR0gBGEwXzBdBg4rBgEEAYHt
          AwEBAwEDAjBLMCIGCCsGAQUFBwICMBYeFABTAEkARAAtAFAAUgAtADEALgAwMCUGCCsGAQUF
          BwIBFhlodHRwOi8vcHViLnZucHQtY2Eudm4vcnBhMDEGA1UdHwQqMCgwJqAkoCKGIGh0dHA6
          Ly9jcmwudm5wdC1jYS52bi92bnB0Y2EuY3JsMA4GA1UdDwEB/wQEAwIE8DA0BgNVHSUELTAr
          BggrBgEFBQcDAgYIKwYBBQUHAwQGCisGAQQBgjcKAwwGCSqGSIb3LwEBBTAeBgNVHREEFzAV
          gRNuZ3Rhbmhzc21AZ21haWwuY29tMA0GCSqGSIb3DQEBBQUAA4ICAQBMqsYifMI6chDpJElJ
          FEFI7R6bj/CxT5m0bwHrXhv2rJzauRsDYoIcr7t0UamOa19D1qvBu21oXfEFDM7lFb4A6e+w
          Swrxlqrocm2a9ltDJawum+fqnwRzXNb2hN04H1qhYnb+en7ulpoaH/pogfSzxuXrLZvzx0w6
          OH/zm+P2yD8AfrAWNEVKzEUdro3m4di3jGVKWZCMouR94aZwhyGmmTuQKfj0VdFvZ2TcBu5G
          Fw/TK8mgBXBAhirUlgGgHczJX2juUagS5AbLdp7EMJa9y/ZtuJBCT/nrSDXBAMxJXJKasBNj
          xcCIuOS+gur95TdWkdzLm9zVE/8dztnISp248LxYCNA8HHxx1ZX825jtxBpwhm7zkMlYBLk9
          DHoVghW1cL10aHzAf2Gqv/T2Oe36qpI9YXSojb7GzEoMWm8O7XD9E7KDC3oG2U8JESuemYFz
          CN5jruDPPXp9dGEymlFUae3FsDhX5+0Hfq2OQ2Jz4NIlq4kPXeR02tC7oJOXrXiDMIMOcTcq
          WGpUUoJcA3anw4TcejU+ezTrATdet++ElTHFHu7NSzT1iTyWRWX4ZMBuae2iT9jRotnhvdMC
          PFGrGOoSnbboJyCqIu4eNevWSh/tCvA7vMJesKS1bfrnxsQWrOl7Xnu+tZOuplTjyY3lGtAJ
          RIJUJDr30NjCp3RUlQ==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DrNMM0rB3NFyYxumhqsOPceehco=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b/omaUHETubbE4mclKHt5nHYSoE=</DigestValue>
      </Reference>
      <Reference URI="/xl/sharedStrings.xml?ContentType=application/vnd.openxmlformats-officedocument.spreadsheetml.sharedStrings+xml">
        <DigestMethod Algorithm="http://www.w3.org/2000/09/xmldsig#sha1"/>
        <DigestValue>0pMWUc7ES31BpWuaY2nTq/JDwOM=</DigestValue>
      </Reference>
      <Reference URI="/xl/styles.xml?ContentType=application/vnd.openxmlformats-officedocument.spreadsheetml.styles+xml">
        <DigestMethod Algorithm="http://www.w3.org/2000/09/xmldsig#sha1"/>
        <DigestValue>MxF2gJmT6vd9eJ8pG6+1m0Knms8=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QsuVbkyZNJ73HT/sf/FtN6R0PfU=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kL954RxGspqieijWMmDOG7xzxBk=</DigestValue>
      </Reference>
    </Manifest>
    <SignatureProperties>
      <SignatureProperty Id="idSignatureTime" Target="#idPackageSignature">
        <mdssi:SignatureTime>
          <mdssi:Format>YYYY-MM-DDThh:mm:ssTZD</mdssi:Format>
          <mdssi:Value>2016-07-13T02:54:28Z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5.1</WindowsVersion>
          <OfficeVersion>12.0</OfficeVersion>
          <ApplicationVersion>12.0</ApplicationVersion>
          <Monitors>1</Monitors>
          <HorizontalResolution>800</HorizontalResolution>
          <VerticalResolution>600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DN - BẢNG CÂN ĐỐI KẾ TOÁN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Smart</cp:lastModifiedBy>
  <cp:lastPrinted>2016-04-13T01:46:31Z</cp:lastPrinted>
  <dcterms:created xsi:type="dcterms:W3CDTF">2013-04-13T06:21:25Z</dcterms:created>
  <dcterms:modified xsi:type="dcterms:W3CDTF">2016-07-12T06:34:38Z</dcterms:modified>
</cp:coreProperties>
</file>