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psdsor" ContentType="application/vnd.openxmlformats-package.digital-signature-origin"/>
  <Default Extension="psdsxs" ContentType="application/vnd.openxmlformats-package.digital-signature-xmlsignatur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package/2006/relationships/digital-signature/origin" Target="/package/services/digital-signature/origin.psdsor" Id="Rd871a69226e24bee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15" windowWidth="19875" windowHeight="7200" activeTab="2"/>
  </bookViews>
  <sheets>
    <sheet name="KQKD" sheetId="1" r:id="rId1"/>
    <sheet name="CDKT" sheetId="2" r:id="rId2"/>
    <sheet name="LCTT" sheetId="3" r:id="rId3"/>
  </sheets>
  <calcPr calcId="144525"/>
</workbook>
</file>

<file path=xl/calcChain.xml><?xml version="1.0" encoding="utf-8"?>
<calcChain xmlns="http://schemas.openxmlformats.org/spreadsheetml/2006/main">
  <c r="E265" i="2" l="1"/>
  <c r="E252" i="2" s="1"/>
  <c r="E251" i="2" s="1"/>
  <c r="G252" i="2"/>
  <c r="G251" i="2" s="1"/>
  <c r="G222" i="2"/>
  <c r="E222" i="2"/>
  <c r="E221" i="2" s="1"/>
  <c r="E184" i="2"/>
  <c r="E178" i="2"/>
  <c r="E158" i="2"/>
  <c r="E131" i="2" l="1"/>
  <c r="E118" i="2" s="1"/>
  <c r="E117" i="2" s="1"/>
  <c r="G118" i="2"/>
  <c r="G117" i="2" s="1"/>
  <c r="G83" i="2"/>
  <c r="E83" i="2"/>
  <c r="E82" i="2" s="1"/>
  <c r="E42" i="2"/>
  <c r="H35" i="2"/>
  <c r="E32" i="2"/>
  <c r="E12" i="2" s="1"/>
  <c r="E79" i="2" l="1"/>
  <c r="G29" i="1"/>
  <c r="C29" i="1"/>
  <c r="G28" i="1"/>
  <c r="C28" i="1"/>
  <c r="G26" i="1"/>
  <c r="C26" i="1"/>
  <c r="G17" i="1"/>
  <c r="C17" i="1"/>
  <c r="I26" i="1"/>
  <c r="I28" i="1" s="1"/>
  <c r="I29" i="1" s="1"/>
  <c r="E26" i="1"/>
  <c r="E28" i="1" s="1"/>
  <c r="E29" i="1" s="1"/>
</calcChain>
</file>

<file path=xl/sharedStrings.xml><?xml version="1.0" encoding="utf-8"?>
<sst xmlns="http://schemas.openxmlformats.org/spreadsheetml/2006/main" count="827" uniqueCount="272">
  <si>
    <t>CÔNG TY CỔ PHẦN NHỰA BAO BÌ VINH</t>
  </si>
  <si>
    <t>Địa chỉ: Khối 8, phường Bến Thuỷ, thành phố Vinh, tỉnh Nghệ An</t>
  </si>
  <si>
    <t>BÁO CÁO TÀI CHÍNH QUÝ I</t>
  </si>
  <si>
    <t xml:space="preserve"> BÁO CÁO KẾT QUẢ HOẠT ĐỘNG SẢN XUẤT KINH DOANH </t>
  </si>
  <si>
    <t xml:space="preserve"> Đơn vị tính:  VND </t>
  </si>
  <si>
    <t xml:space="preserve"> CHỈ TIÊU </t>
  </si>
  <si>
    <t xml:space="preserve">Mã </t>
  </si>
  <si>
    <t xml:space="preserve"> Quí I</t>
  </si>
  <si>
    <t xml:space="preserve">         Luỹ kế từ đầu năm đến cuối quý </t>
  </si>
  <si>
    <t>số</t>
  </si>
  <si>
    <t xml:space="preserve"> Năm này </t>
  </si>
  <si>
    <t xml:space="preserve"> Năm trước </t>
  </si>
  <si>
    <t>1. Doanh thu bán hàng và cung cấp dịch vụ</t>
  </si>
  <si>
    <t>01</t>
  </si>
  <si>
    <t>2. Các khoản giảm trừ doanh thu</t>
  </si>
  <si>
    <t>02</t>
  </si>
  <si>
    <t xml:space="preserve">3. Doanh thu thuần về bán hàng và cung cấp dịch vụ </t>
  </si>
  <si>
    <t>4. Giá vốn hàng bán</t>
  </si>
  <si>
    <t>11</t>
  </si>
  <si>
    <t>5. Lợi nhuận gộp về bán hàng và cung cấp dịch vụ</t>
  </si>
  <si>
    <t>6. Doanh thu hoạt động tài chính</t>
  </si>
  <si>
    <t>21</t>
  </si>
  <si>
    <t>7. Chi phí tài chính</t>
  </si>
  <si>
    <t>22</t>
  </si>
  <si>
    <t xml:space="preserve">  - Trong đó: Chi phí lãi vay</t>
  </si>
  <si>
    <t>8. Chi phí bán hàng</t>
  </si>
  <si>
    <t>24</t>
  </si>
  <si>
    <t>9. Chi phí quản lý doanh nghiệp</t>
  </si>
  <si>
    <t>25</t>
  </si>
  <si>
    <t>10. Lợi nhuận thuần từ hoạt động kinh doanh</t>
  </si>
  <si>
    <t>11. Thu nhập khác</t>
  </si>
  <si>
    <t>12. Chi phí khác</t>
  </si>
  <si>
    <t>13. Lợi nhuận khác(40=31-32)</t>
  </si>
  <si>
    <t>14. Phần lãi lỗ trong công ty liên kết, liên doanh</t>
  </si>
  <si>
    <t>15. Tổng lợi nhuận kế toán trước thuế</t>
  </si>
  <si>
    <t>16. Chi phí thuế TNDN hiện hành</t>
  </si>
  <si>
    <t>17. Chi phí thuế TNDN hoãn lại</t>
  </si>
  <si>
    <t>18. Lợi nhuận sau thuế thu nhập doanh nghiệp</t>
  </si>
  <si>
    <t>19. Lãi cơ bản trên cổ phiếu(*)</t>
  </si>
  <si>
    <t>Kế toán trưởng</t>
  </si>
  <si>
    <t xml:space="preserve">Giám đốc </t>
  </si>
  <si>
    <t>Trần Thị Hồng Thái</t>
  </si>
  <si>
    <t>Nguyễn Xuân Hải</t>
  </si>
  <si>
    <t>Cho kỳ kế toán từ ngày 01 tháng 01 năm 2016 đến ngày 31 tháng 03 năm 2016</t>
  </si>
  <si>
    <t>Lập, ngày         tháng           năm 2016</t>
  </si>
  <si>
    <t>CÔNG TY CỔ PHẦN NHỰA, BAO BÌ VINH</t>
  </si>
  <si>
    <t>BÁO CÁO TÀI CHÍNH QUÍ I</t>
  </si>
  <si>
    <t>BẢNG CÂN ĐỐI KẾ TOÁN</t>
  </si>
  <si>
    <t>Tại ngày 31 tháng 03 năm 2016</t>
  </si>
  <si>
    <t>Đơn vị tính: VND</t>
  </si>
  <si>
    <t>TÀI SẢN</t>
  </si>
  <si>
    <t xml:space="preserve">Mã số </t>
  </si>
  <si>
    <t>Thuyết minh</t>
  </si>
  <si>
    <t>Số cuối kỳ</t>
  </si>
  <si>
    <t>Số đầu năm</t>
  </si>
  <si>
    <t>A -</t>
  </si>
  <si>
    <t>TÀI SẢN NGẮN HẠN</t>
  </si>
  <si>
    <t>I.</t>
  </si>
  <si>
    <t>Tiền và các khoản tương đương tiền</t>
  </si>
  <si>
    <t>V.1</t>
  </si>
  <si>
    <t>1.</t>
  </si>
  <si>
    <t xml:space="preserve">Tiền </t>
  </si>
  <si>
    <t/>
  </si>
  <si>
    <t>2.</t>
  </si>
  <si>
    <t>Các khoản tương đương tiền</t>
  </si>
  <si>
    <t>II.</t>
  </si>
  <si>
    <t>Đầu tư tài chính ngắn hạn</t>
  </si>
  <si>
    <t>Chứng khoán kinh doanh</t>
  </si>
  <si>
    <t>Dự phòng giảm giá chứng khoán kinh doanh</t>
  </si>
  <si>
    <t>3.</t>
  </si>
  <si>
    <t>Đầu tư nắm giữ đến ngày đáo hạn</t>
  </si>
  <si>
    <t>III.</t>
  </si>
  <si>
    <t>Các khoản phải thu ngắn hạn</t>
  </si>
  <si>
    <t>Phải thu ngắn hạn của khách hàng</t>
  </si>
  <si>
    <t>V.2</t>
  </si>
  <si>
    <t>Trả trước cho người bán ngắn hạn</t>
  </si>
  <si>
    <t>V.3</t>
  </si>
  <si>
    <t>Phải thu nội bộ ngắn hạn</t>
  </si>
  <si>
    <t>4.</t>
  </si>
  <si>
    <t>Phải thu theo tiến độ kế hoạch hợp đồng xây dựng</t>
  </si>
  <si>
    <t>5.</t>
  </si>
  <si>
    <t>Phải thu về cho vay ngắn hạn</t>
  </si>
  <si>
    <t>6.</t>
  </si>
  <si>
    <t>Phải thu ngắn hạn khác</t>
  </si>
  <si>
    <t>V.4</t>
  </si>
  <si>
    <t>7.</t>
  </si>
  <si>
    <t>Dự phòng phải thu ngắn hạn khó đòi</t>
  </si>
  <si>
    <t>V.5</t>
  </si>
  <si>
    <t>8.</t>
  </si>
  <si>
    <t>Tài sản thiếu chờ xử lý</t>
  </si>
  <si>
    <t>IV.</t>
  </si>
  <si>
    <t>Hàng tồn kho</t>
  </si>
  <si>
    <t>V.6</t>
  </si>
  <si>
    <t>Dự phòng giảm giá hàng tồn kho</t>
  </si>
  <si>
    <t>V.</t>
  </si>
  <si>
    <t>Tài sản ngắn hạn khác</t>
  </si>
  <si>
    <t>Chi phí trả trước ngắn hạn</t>
  </si>
  <si>
    <t>V.7a</t>
  </si>
  <si>
    <t>Thuế giá trị gia tăng được khấu trừ</t>
  </si>
  <si>
    <t>Thuế và các khoản khác phải thu Nhà nước</t>
  </si>
  <si>
    <t>V11</t>
  </si>
  <si>
    <t>Giao dịch mua bán lại trái phiếu Chính phủ</t>
  </si>
  <si>
    <t>5</t>
  </si>
  <si>
    <t>B -</t>
  </si>
  <si>
    <t>TÀI SẢN DÀI HẠN</t>
  </si>
  <si>
    <t>Các khoản phải thu dài hạn</t>
  </si>
  <si>
    <t>Phải thu dài hạn của khách hàng</t>
  </si>
  <si>
    <t>Trả trước cho người bán dài hạn</t>
  </si>
  <si>
    <t>Vốn kinh doanh ở đơn vị trực thuộc</t>
  </si>
  <si>
    <t>Phải thu nội bộ dài hạn</t>
  </si>
  <si>
    <t>Phải thu về cho vay dài hạn</t>
  </si>
  <si>
    <t>Phải thu dài hạn khác</t>
  </si>
  <si>
    <t>Dự phòng phải thu dài hạn khó đòi</t>
  </si>
  <si>
    <t>Tài sản cố định</t>
  </si>
  <si>
    <t>220</t>
  </si>
  <si>
    <t>Tài sản cố định hữu hình</t>
  </si>
  <si>
    <t>V.8</t>
  </si>
  <si>
    <t>Nguyên giá</t>
  </si>
  <si>
    <t>Giá trị hao mòn lũy kế</t>
  </si>
  <si>
    <t>Tài sản cố định thuê tài chính</t>
  </si>
  <si>
    <t>Tài sản cố định vô hình</t>
  </si>
  <si>
    <t>Bất động sản đầu tư</t>
  </si>
  <si>
    <t>Tài sản dở dang dài hạn</t>
  </si>
  <si>
    <t>Chi phí sản xuất, kinh doanh dở dang dài hạn</t>
  </si>
  <si>
    <t>Chi phí xây dựng cơ bản dở dang</t>
  </si>
  <si>
    <t>V.9</t>
  </si>
  <si>
    <t>Đầu tư tài chính dài hạn</t>
  </si>
  <si>
    <t>Đầu tư vào công ty con</t>
  </si>
  <si>
    <t>Đầu tư vào công ty liên doanh, liên kết</t>
  </si>
  <si>
    <t>Đầu tư góp vốn vào đơn vị khác</t>
  </si>
  <si>
    <t>Dự phòng đầu tư tài chính dài hạn</t>
  </si>
  <si>
    <t>VI.</t>
  </si>
  <si>
    <t>Tài sản dài hạn khác</t>
  </si>
  <si>
    <t>Chi phí trả trước dài hạn</t>
  </si>
  <si>
    <t>V.7b</t>
  </si>
  <si>
    <t>Tài sản thuế thu nhập hoãn lại</t>
  </si>
  <si>
    <t>Thiết bị, vật tư, phụ tùng thay thế dài hạn</t>
  </si>
  <si>
    <t>Lợi thế thương mại</t>
  </si>
  <si>
    <t>TỔNG CỘNG TÀI SẢN</t>
  </si>
  <si>
    <t>NGUỒN VỐN</t>
  </si>
  <si>
    <t>C -</t>
  </si>
  <si>
    <t>NỢ PHẢI TRẢ</t>
  </si>
  <si>
    <t>Nợ ngắn hạn</t>
  </si>
  <si>
    <t>Phải trả người bán ngắn hạn</t>
  </si>
  <si>
    <t>V.10</t>
  </si>
  <si>
    <t>Người mua trả tiền trước ngắn hạn</t>
  </si>
  <si>
    <t>Thuế và các khoản phải nộp Nhà nước</t>
  </si>
  <si>
    <t>V.11</t>
  </si>
  <si>
    <t>Phải trả người lao động</t>
  </si>
  <si>
    <t>Chi phí phải trả ngắn hạn</t>
  </si>
  <si>
    <t>V.12</t>
  </si>
  <si>
    <t>Phải trả nội bộ ngắn hạn</t>
  </si>
  <si>
    <t>Phải trả theo tiến độ kế hoạch hợp đồng xây dựng</t>
  </si>
  <si>
    <t>Doanh thu chưa thực hiện ngắn hạn</t>
  </si>
  <si>
    <t>9.</t>
  </si>
  <si>
    <t>Phải trả ngắn hạn khác</t>
  </si>
  <si>
    <t>V.13</t>
  </si>
  <si>
    <t>10.</t>
  </si>
  <si>
    <t>Vay và nợ thuê tài chính ngắn hạn</t>
  </si>
  <si>
    <t>V.14a</t>
  </si>
  <si>
    <t>11.</t>
  </si>
  <si>
    <t>Dự phòng phải trả ngắn hạn</t>
  </si>
  <si>
    <t>12.</t>
  </si>
  <si>
    <t>Quỹ khen thưởng, phúc lợi</t>
  </si>
  <si>
    <t>V.15</t>
  </si>
  <si>
    <t>13.</t>
  </si>
  <si>
    <t>Quỹ bình ổn giá</t>
  </si>
  <si>
    <t>14.</t>
  </si>
  <si>
    <t>Nợ dài hạn</t>
  </si>
  <si>
    <t>Phải trả người bán dài hạn</t>
  </si>
  <si>
    <t>Người mua trả tiền trước dài hạn</t>
  </si>
  <si>
    <t>Chi phí phải trả dài hạn</t>
  </si>
  <si>
    <t>Phải trả nội bộ về vốn kinh doanh</t>
  </si>
  <si>
    <t>Phải trả nội bộ dài hạn</t>
  </si>
  <si>
    <t>Doanh thu chưa thực hiện dài hạn</t>
  </si>
  <si>
    <t>Phải trả dài hạn khác</t>
  </si>
  <si>
    <t>Vay và nợ thuê tài chính dài hạn</t>
  </si>
  <si>
    <t>V.14b</t>
  </si>
  <si>
    <t>Trái phiếu chuyển đổi</t>
  </si>
  <si>
    <t xml:space="preserve">Cổ phiếu ưu đãi </t>
  </si>
  <si>
    <t>Thuế thu nhập hoãn lại phải trả</t>
  </si>
  <si>
    <t>Dự phòng phải trả dài hạn</t>
  </si>
  <si>
    <t>Quỹ phát triển khoa học và công nghệ</t>
  </si>
  <si>
    <t>D -</t>
  </si>
  <si>
    <t>NGUỒN VỐN CHỦ SỞ HỮU</t>
  </si>
  <si>
    <t>Vốn chủ sở hữu</t>
  </si>
  <si>
    <t>V.16</t>
  </si>
  <si>
    <t>Vốn góp của chủ sở hữu</t>
  </si>
  <si>
    <t>-</t>
  </si>
  <si>
    <t>Cổ phiếu phổ thông có quyền biểu quyết</t>
  </si>
  <si>
    <t>411a</t>
  </si>
  <si>
    <t>Cổ phiếu ưu đãi</t>
  </si>
  <si>
    <t>411b</t>
  </si>
  <si>
    <t>Thặng dư vốn cổ phần</t>
  </si>
  <si>
    <t>Quyền chọn chuyển đổi trái phiếu</t>
  </si>
  <si>
    <t>Vốn khác của chủ sở hữu</t>
  </si>
  <si>
    <t>Cổ phiếu quỹ</t>
  </si>
  <si>
    <t>Chênh lệch đánh giá lại tài sản</t>
  </si>
  <si>
    <t>Chênh lệch tỷ giá hối đoái</t>
  </si>
  <si>
    <t>Quỹ đầu tư phát triển</t>
  </si>
  <si>
    <t>Quỹ hỗ trợ sắp xếp doanh nghiệp</t>
  </si>
  <si>
    <t>Quỹ khác thuộc vốn chủ sở hữu</t>
  </si>
  <si>
    <t>Lợi nhuận sau thuế chưa phân phối</t>
  </si>
  <si>
    <t>LNST chưa phân phối lũy kế đến cuối kỳ trước</t>
  </si>
  <si>
    <t>421a</t>
  </si>
  <si>
    <t>LNST chưa phân phối kỳ này</t>
  </si>
  <si>
    <t>421b</t>
  </si>
  <si>
    <t>Nguồn vốn đầu tư xây dựng cơ bản</t>
  </si>
  <si>
    <t>Lợi ích cổ đông không kiểm soát</t>
  </si>
  <si>
    <t>Nguồn kinh phí và quỹ khác</t>
  </si>
  <si>
    <t>Nguồn kinh phí</t>
  </si>
  <si>
    <t>Nguồn kinh phí đã hình thành tài sản cố định</t>
  </si>
  <si>
    <t>TỔNG CỘNG NGUỒN VỐN</t>
  </si>
  <si>
    <t>Lập, ngày 19 tháng 04 năm 2016</t>
  </si>
  <si>
    <t xml:space="preserve">                Kế toán trưởng</t>
  </si>
  <si>
    <t>Giám đốc</t>
  </si>
  <si>
    <t xml:space="preserve">             Trần Thị Hồng Thái                 </t>
  </si>
  <si>
    <t xml:space="preserve"> BÁO CÁO LƯU CHUYỂN TIỀN TỆ </t>
  </si>
  <si>
    <t xml:space="preserve"> Mã  </t>
  </si>
  <si>
    <t xml:space="preserve">        Luỹ kế từ đầu năm đến cuối quý </t>
  </si>
  <si>
    <t xml:space="preserve"> số </t>
  </si>
  <si>
    <t>I. Lưu chuyển tiền từ hoạt động kinh doanh</t>
  </si>
  <si>
    <t>1. Tiền thu từ bán hàng, cung cấp dịch vụ và doanh thu khác</t>
  </si>
  <si>
    <t>2. Tiền chi trả cho người cung cấp hàng hóa và dịch vụ</t>
  </si>
  <si>
    <t>3. Tiền chi trả cho người lao động</t>
  </si>
  <si>
    <t>03</t>
  </si>
  <si>
    <t>4. Tiền chi trả lãi vay</t>
  </si>
  <si>
    <t>04</t>
  </si>
  <si>
    <t xml:space="preserve">5. Tiền chi nộp thuế thu nhập doanh nghiệp </t>
  </si>
  <si>
    <t>05</t>
  </si>
  <si>
    <t>6. Tiền thu khác từ hoạt động kinh doanh</t>
  </si>
  <si>
    <t>06</t>
  </si>
  <si>
    <t>7. Tiền chi khác cho hoạt động kinh doanh</t>
  </si>
  <si>
    <t>07</t>
  </si>
  <si>
    <t>Lưu chuyển tiền thuần từ hoạt động kinh doanh</t>
  </si>
  <si>
    <t>20</t>
  </si>
  <si>
    <t>II. Lưu chuyển tiền từ hoạt động đầu tư</t>
  </si>
  <si>
    <t>1.Tiền chi để mua sắm, xây dựng TSCĐ và các tài sản dài hạn khác</t>
  </si>
  <si>
    <t>2.Tiền thu từ thanh lý, nhượng bán TSCĐ và các tài sản dài hạn khác</t>
  </si>
  <si>
    <t>3.Tiền chi cho vay, mua các công cụ nợ của đơn vị khác</t>
  </si>
  <si>
    <t>23</t>
  </si>
  <si>
    <t>4.Tiền thu hồi cho vay, bán lại các công cụ nợ của đơn vị khác</t>
  </si>
  <si>
    <t>5.Tiền chi đầu tư góp vốn vào đơn vị khác</t>
  </si>
  <si>
    <t>6.Tiền thu hồi đầu tư góp vốn vào đơn vị khác</t>
  </si>
  <si>
    <t>26</t>
  </si>
  <si>
    <t>7.Tiền thu lãi cho vay, cổ tức và lợi nhuận được chia</t>
  </si>
  <si>
    <t>27</t>
  </si>
  <si>
    <t>Lưu chuyển tiền thuần từ hoạt động đầu tư</t>
  </si>
  <si>
    <t>30</t>
  </si>
  <si>
    <t>III. Lưu chuyển tiền từ hoạt động tài chính</t>
  </si>
  <si>
    <t>1.Tiền thu từ phát hành cổ phiếu, nhận vốn góp của chủ sở hữu</t>
  </si>
  <si>
    <t>31</t>
  </si>
  <si>
    <t>2.Tiền chi trả vốn góp cho các chủ sở hữu, mua lại cổ phiếu của doanh nghiệp đã phát hành</t>
  </si>
  <si>
    <t>32</t>
  </si>
  <si>
    <t>3.Tiền vay ngắn hạn, dài hạn nhận được</t>
  </si>
  <si>
    <t>33</t>
  </si>
  <si>
    <t>4.Tiền chi trả nợ gốc vay</t>
  </si>
  <si>
    <t>34</t>
  </si>
  <si>
    <t>5.Tiền chi trả nợ thuê tài chính</t>
  </si>
  <si>
    <t>35</t>
  </si>
  <si>
    <t>6. Cổ tức, lợi nhuận đã trả cho chủ sở hữu</t>
  </si>
  <si>
    <t>36</t>
  </si>
  <si>
    <t>Lưu chuyển tiền thuần từ hoạt động tài chính</t>
  </si>
  <si>
    <t>40</t>
  </si>
  <si>
    <t>Lưu chuyển tiền thuần trong kỳ (50 = 20+30+40)</t>
  </si>
  <si>
    <t>50</t>
  </si>
  <si>
    <t>Tiền và tương đương tiền đầu kỳ</t>
  </si>
  <si>
    <t>60</t>
  </si>
  <si>
    <t>Ảnh hưởng của thay đổi tỷ giá hối đoái quy đổi ngoại tệ</t>
  </si>
  <si>
    <t>61</t>
  </si>
  <si>
    <t>Tiền và tương đương tiền cuối kỳ (70 = 50+60+61)</t>
  </si>
  <si>
    <t>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</si>
</sst>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(* #,##0_);_(* \(#,##0\);_(* &quot;-&quot;_);_(@_)"/>
    <numFmt numFmtId="43" formatCode="_(* #,##0.00_);_(* \(#,##0.00\);_(* &quot;-&quot;??_);_(@_)"/>
    <numFmt numFmtId="164" formatCode="#,###"/>
    <numFmt numFmtId="165" formatCode="_(* #,##0_);_(* \(#,##0\);_(* &quot;-&quot;??_);_(@_)"/>
    <numFmt numFmtId="166" formatCode="_-* #,##0\ _₫_-;\-* #,##0\ _₫_-;_-* &quot;-&quot;\ _₫_-;_-@_-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.5"/>
      <name val="Tahoma"/>
      <family val="2"/>
    </font>
    <font>
      <b/>
      <sz val="10.5"/>
      <name val="Tahoma"/>
      <family val="2"/>
    </font>
    <font>
      <sz val="10.5"/>
      <name val="Times New Roman"/>
      <family val="1"/>
    </font>
    <font>
      <b/>
      <sz val="14"/>
      <name val="Times New Roman"/>
      <family val="1"/>
    </font>
    <font>
      <sz val="18"/>
      <name val=".VnTime"/>
      <family val="2"/>
    </font>
    <font>
      <sz val="12"/>
      <name val="Times New Roman"/>
      <family val="1"/>
    </font>
    <font>
      <b/>
      <sz val="12"/>
      <name val="Times New Roman"/>
      <family val="1"/>
    </font>
    <font>
      <sz val="12"/>
      <name val=".VnTime"/>
      <family val="2"/>
    </font>
    <font>
      <b/>
      <i/>
      <sz val="12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0.5"/>
      <name val="Times New Roman"/>
      <family val="1"/>
    </font>
    <font>
      <sz val="11"/>
      <name val="Arial"/>
      <family val="2"/>
    </font>
    <font>
      <sz val="11"/>
      <color theme="1"/>
      <name val="Times New Roman"/>
      <family val="1"/>
    </font>
    <font>
      <i/>
      <sz val="11"/>
      <name val="Times New Roman"/>
      <family val="1"/>
    </font>
    <font>
      <i/>
      <sz val="10.5"/>
      <name val="Times New Roman"/>
      <family val="1"/>
    </font>
    <font>
      <b/>
      <i/>
      <sz val="10.5"/>
      <name val="Times New Roman"/>
      <family val="1"/>
    </font>
    <font>
      <sz val="18"/>
      <name val="Times New Roman"/>
      <family val="1"/>
    </font>
    <font>
      <b/>
      <sz val="1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indexed="55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</cellStyleXfs>
  <cellXfs count="104">
    <xf numFmtId="0" fontId="0" fillId="0" borderId="0" xfId="0"/>
    <xf numFmtId="0" fontId="3" fillId="2" borderId="0" xfId="2" applyNumberFormat="1" applyFont="1" applyFill="1" applyBorder="1" applyAlignment="1" applyProtection="1">
      <alignment vertical="center"/>
      <protection hidden="1"/>
    </xf>
    <xf numFmtId="164" fontId="4" fillId="2" borderId="0" xfId="2" applyNumberFormat="1" applyFont="1" applyFill="1" applyBorder="1" applyAlignment="1" applyProtection="1">
      <alignment horizontal="right" vertical="center"/>
      <protection hidden="1"/>
    </xf>
    <xf numFmtId="0" fontId="4" fillId="2" borderId="0" xfId="2" applyNumberFormat="1" applyFont="1" applyFill="1" applyBorder="1" applyAlignment="1" applyProtection="1">
      <alignment vertical="center"/>
      <protection hidden="1"/>
    </xf>
    <xf numFmtId="165" fontId="0" fillId="0" borderId="0" xfId="1" applyNumberFormat="1" applyFont="1"/>
    <xf numFmtId="0" fontId="5" fillId="2" borderId="0" xfId="2" applyNumberFormat="1" applyFont="1" applyFill="1" applyBorder="1" applyAlignment="1" applyProtection="1">
      <alignment vertical="center"/>
      <protection hidden="1"/>
    </xf>
    <xf numFmtId="164" fontId="5" fillId="2" borderId="0" xfId="2" applyNumberFormat="1" applyFont="1" applyFill="1" applyBorder="1" applyAlignment="1" applyProtection="1">
      <alignment horizontal="right" vertical="center"/>
      <protection hidden="1"/>
    </xf>
    <xf numFmtId="0" fontId="5" fillId="2" borderId="1" xfId="2" applyNumberFormat="1" applyFont="1" applyFill="1" applyBorder="1" applyAlignment="1" applyProtection="1">
      <alignment vertical="center"/>
      <protection hidden="1"/>
    </xf>
    <xf numFmtId="164" fontId="5" fillId="2" borderId="1" xfId="2" applyNumberFormat="1" applyFont="1" applyFill="1" applyBorder="1" applyAlignment="1" applyProtection="1">
      <alignment horizontal="right" vertical="center"/>
      <protection hidden="1"/>
    </xf>
    <xf numFmtId="165" fontId="7" fillId="0" borderId="0" xfId="1" applyNumberFormat="1" applyFont="1"/>
    <xf numFmtId="165" fontId="8" fillId="0" borderId="0" xfId="1" applyNumberFormat="1" applyFont="1"/>
    <xf numFmtId="165" fontId="8" fillId="0" borderId="0" xfId="1" applyNumberFormat="1" applyFont="1" applyAlignment="1">
      <alignment horizontal="right"/>
    </xf>
    <xf numFmtId="165" fontId="9" fillId="0" borderId="0" xfId="1" applyNumberFormat="1" applyFont="1" applyAlignment="1">
      <alignment horizontal="center"/>
    </xf>
    <xf numFmtId="165" fontId="10" fillId="0" borderId="0" xfId="1" applyNumberFormat="1" applyFont="1"/>
    <xf numFmtId="165" fontId="11" fillId="0" borderId="0" xfId="1" applyNumberFormat="1" applyFont="1"/>
    <xf numFmtId="165" fontId="9" fillId="3" borderId="0" xfId="1" applyNumberFormat="1" applyFont="1" applyFill="1" applyBorder="1" applyAlignment="1">
      <alignment horizontal="center" vertical="center"/>
    </xf>
    <xf numFmtId="165" fontId="9" fillId="3" borderId="0" xfId="1" applyNumberFormat="1" applyFont="1" applyFill="1" applyBorder="1" applyAlignment="1">
      <alignment horizontal="center"/>
    </xf>
    <xf numFmtId="165" fontId="12" fillId="3" borderId="0" xfId="1" applyNumberFormat="1" applyFont="1" applyFill="1" applyAlignment="1"/>
    <xf numFmtId="165" fontId="12" fillId="3" borderId="0" xfId="1" applyNumberFormat="1" applyFont="1" applyFill="1" applyAlignment="1">
      <alignment horizontal="left"/>
    </xf>
    <xf numFmtId="165" fontId="12" fillId="3" borderId="0" xfId="1" applyNumberFormat="1" applyFont="1" applyFill="1" applyAlignment="1">
      <alignment horizontal="center"/>
    </xf>
    <xf numFmtId="165" fontId="13" fillId="3" borderId="0" xfId="1" applyNumberFormat="1" applyFont="1" applyFill="1" applyBorder="1" applyAlignment="1">
      <alignment horizontal="center" vertical="center"/>
    </xf>
    <xf numFmtId="166" fontId="14" fillId="2" borderId="0" xfId="2" applyNumberFormat="1" applyFont="1" applyFill="1" applyBorder="1" applyAlignment="1" applyProtection="1">
      <alignment horizontal="left" vertical="center" wrapText="1"/>
      <protection hidden="1"/>
    </xf>
    <xf numFmtId="165" fontId="14" fillId="2" borderId="0" xfId="1" applyNumberFormat="1" applyFont="1" applyFill="1" applyBorder="1" applyAlignment="1" applyProtection="1">
      <alignment horizontal="right" wrapText="1"/>
      <protection hidden="1"/>
    </xf>
    <xf numFmtId="166" fontId="14" fillId="2" borderId="0" xfId="2" applyNumberFormat="1" applyFont="1" applyFill="1" applyBorder="1" applyAlignment="1" applyProtection="1">
      <alignment horizontal="right" vertical="center" wrapText="1"/>
      <protection hidden="1"/>
    </xf>
    <xf numFmtId="165" fontId="15" fillId="0" borderId="0" xfId="1" applyNumberFormat="1" applyFont="1"/>
    <xf numFmtId="43" fontId="14" fillId="2" borderId="0" xfId="1" applyFont="1" applyFill="1" applyBorder="1" applyAlignment="1" applyProtection="1">
      <alignment horizontal="right" vertical="center" wrapText="1"/>
      <protection hidden="1"/>
    </xf>
    <xf numFmtId="166" fontId="5" fillId="2" borderId="0" xfId="2" applyNumberFormat="1" applyFont="1" applyFill="1" applyBorder="1" applyAlignment="1" applyProtection="1">
      <alignment horizontal="left" vertical="center" wrapText="1"/>
      <protection hidden="1"/>
    </xf>
    <xf numFmtId="165" fontId="5" fillId="2" borderId="0" xfId="1" applyNumberFormat="1" applyFont="1" applyFill="1" applyBorder="1" applyAlignment="1" applyProtection="1">
      <alignment horizontal="right" wrapText="1"/>
      <protection hidden="1"/>
    </xf>
    <xf numFmtId="166" fontId="5" fillId="2" borderId="0" xfId="2" applyNumberFormat="1" applyFont="1" applyFill="1" applyBorder="1" applyAlignment="1" applyProtection="1">
      <alignment horizontal="right" vertical="center" wrapText="1"/>
      <protection hidden="1"/>
    </xf>
    <xf numFmtId="166" fontId="14" fillId="2" borderId="2" xfId="2" applyNumberFormat="1" applyFont="1" applyFill="1" applyBorder="1" applyAlignment="1" applyProtection="1">
      <alignment horizontal="right" vertical="center" wrapText="1"/>
      <protection hidden="1"/>
    </xf>
    <xf numFmtId="165" fontId="13" fillId="0" borderId="0" xfId="1" applyNumberFormat="1" applyFont="1" applyBorder="1"/>
    <xf numFmtId="0" fontId="16" fillId="0" borderId="0" xfId="0" applyFont="1"/>
    <xf numFmtId="165" fontId="16" fillId="0" borderId="0" xfId="1" applyNumberFormat="1" applyFont="1"/>
    <xf numFmtId="165" fontId="17" fillId="0" borderId="0" xfId="1" applyNumberFormat="1" applyFont="1" applyBorder="1" applyAlignment="1">
      <alignment horizontal="centerContinuous"/>
    </xf>
    <xf numFmtId="165" fontId="12" fillId="0" borderId="0" xfId="1" applyNumberFormat="1" applyFont="1" applyBorder="1" applyAlignment="1">
      <alignment horizontal="center"/>
    </xf>
    <xf numFmtId="0" fontId="16" fillId="0" borderId="0" xfId="0" applyFont="1" applyAlignment="1">
      <alignment horizontal="right"/>
    </xf>
    <xf numFmtId="165" fontId="12" fillId="0" borderId="0" xfId="1" applyNumberFormat="1" applyFont="1" applyBorder="1" applyAlignment="1">
      <alignment horizontal="centerContinuous"/>
    </xf>
    <xf numFmtId="165" fontId="13" fillId="0" borderId="0" xfId="1" applyNumberFormat="1" applyFont="1" applyBorder="1" applyAlignment="1">
      <alignment horizontal="center"/>
    </xf>
    <xf numFmtId="165" fontId="13" fillId="0" borderId="0" xfId="1" applyNumberFormat="1" applyFont="1" applyBorder="1" applyAlignment="1">
      <alignment horizontal="centerContinuous"/>
    </xf>
    <xf numFmtId="165" fontId="15" fillId="0" borderId="0" xfId="1" applyNumberFormat="1" applyFont="1" applyAlignment="1">
      <alignment horizontal="right"/>
    </xf>
    <xf numFmtId="165" fontId="12" fillId="3" borderId="0" xfId="1" applyNumberFormat="1" applyFont="1" applyFill="1" applyAlignment="1">
      <alignment horizontal="center"/>
    </xf>
    <xf numFmtId="0" fontId="3" fillId="0" borderId="0" xfId="2" applyNumberFormat="1" applyFont="1" applyFill="1" applyBorder="1" applyAlignment="1" applyProtection="1">
      <alignment vertical="center"/>
      <protection locked="0"/>
    </xf>
    <xf numFmtId="164" fontId="4" fillId="0" borderId="0" xfId="2" applyNumberFormat="1" applyFont="1" applyFill="1" applyBorder="1" applyAlignment="1" applyProtection="1">
      <alignment vertical="center"/>
      <protection locked="0"/>
    </xf>
    <xf numFmtId="0" fontId="4" fillId="0" borderId="0" xfId="2" applyNumberFormat="1" applyFont="1" applyFill="1" applyBorder="1" applyAlignment="1" applyProtection="1">
      <alignment vertical="center"/>
      <protection locked="0"/>
    </xf>
    <xf numFmtId="0" fontId="4" fillId="0" borderId="0" xfId="2" applyNumberFormat="1" applyFont="1" applyFill="1" applyBorder="1" applyAlignment="1" applyProtection="1">
      <alignment horizontal="right" vertical="center"/>
      <protection locked="0"/>
    </xf>
    <xf numFmtId="0" fontId="5" fillId="0" borderId="0" xfId="2" applyNumberFormat="1" applyFont="1" applyFill="1" applyBorder="1" applyAlignment="1" applyProtection="1">
      <alignment vertical="center"/>
      <protection locked="0"/>
    </xf>
    <xf numFmtId="164" fontId="5" fillId="0" borderId="0" xfId="2" applyNumberFormat="1" applyFont="1" applyFill="1" applyBorder="1" applyAlignment="1" applyProtection="1">
      <alignment vertical="center"/>
      <protection locked="0"/>
    </xf>
    <xf numFmtId="0" fontId="5" fillId="0" borderId="0" xfId="2" applyNumberFormat="1" applyFont="1" applyFill="1" applyBorder="1" applyAlignment="1" applyProtection="1">
      <alignment horizontal="right" vertical="center"/>
      <protection locked="0"/>
    </xf>
    <xf numFmtId="49" fontId="14" fillId="0" borderId="0" xfId="2" applyNumberFormat="1" applyFont="1" applyFill="1" applyBorder="1" applyAlignment="1" applyProtection="1">
      <alignment horizontal="centerContinuous" vertical="center"/>
      <protection locked="0"/>
    </xf>
    <xf numFmtId="0" fontId="6" fillId="0" borderId="0" xfId="2" applyNumberFormat="1" applyFont="1" applyFill="1" applyBorder="1" applyAlignment="1" applyProtection="1">
      <alignment horizontal="centerContinuous" vertical="center"/>
      <protection locked="0"/>
    </xf>
    <xf numFmtId="164" fontId="14" fillId="0" borderId="0" xfId="2" applyNumberFormat="1" applyFont="1" applyFill="1" applyBorder="1" applyAlignment="1" applyProtection="1">
      <alignment horizontal="centerContinuous" vertical="center"/>
      <protection locked="0"/>
    </xf>
    <xf numFmtId="0" fontId="14" fillId="0" borderId="0" xfId="2" applyNumberFormat="1" applyFont="1" applyFill="1" applyBorder="1" applyAlignment="1" applyProtection="1">
      <alignment horizontal="centerContinuous" vertical="center"/>
      <protection locked="0"/>
    </xf>
    <xf numFmtId="49" fontId="14" fillId="0" borderId="0" xfId="2" applyNumberFormat="1" applyFont="1" applyFill="1" applyBorder="1" applyAlignment="1" applyProtection="1">
      <alignment vertical="center"/>
      <protection locked="0"/>
    </xf>
    <xf numFmtId="164" fontId="14" fillId="0" borderId="0" xfId="2" applyNumberFormat="1" applyFont="1" applyFill="1" applyBorder="1" applyAlignment="1" applyProtection="1">
      <alignment vertical="center"/>
      <protection locked="0"/>
    </xf>
    <xf numFmtId="0" fontId="14" fillId="0" borderId="0" xfId="2" applyNumberFormat="1" applyFont="1" applyFill="1" applyBorder="1" applyAlignment="1" applyProtection="1">
      <alignment vertical="center"/>
      <protection locked="0"/>
    </xf>
    <xf numFmtId="49" fontId="5" fillId="0" borderId="0" xfId="2" applyNumberFormat="1" applyFont="1" applyFill="1" applyBorder="1" applyAlignment="1" applyProtection="1">
      <alignment vertical="center"/>
      <protection locked="0"/>
    </xf>
    <xf numFmtId="0" fontId="5" fillId="0" borderId="0" xfId="2" applyNumberFormat="1" applyFont="1" applyFill="1" applyBorder="1" applyAlignment="1" applyProtection="1">
      <alignment horizontal="right" vertical="center" wrapText="1"/>
      <protection locked="0"/>
    </xf>
    <xf numFmtId="164" fontId="14" fillId="0" borderId="0" xfId="2" applyNumberFormat="1" applyFont="1" applyFill="1" applyBorder="1" applyAlignment="1" applyProtection="1">
      <alignment horizontal="centerContinuous"/>
      <protection locked="0"/>
    </xf>
    <xf numFmtId="164" fontId="5" fillId="0" borderId="0" xfId="2" applyNumberFormat="1" applyFont="1" applyFill="1" applyBorder="1" applyAlignment="1" applyProtection="1">
      <alignment horizontal="centerContinuous"/>
      <protection locked="0"/>
    </xf>
    <xf numFmtId="0" fontId="14" fillId="0" borderId="0" xfId="2" applyNumberFormat="1" applyFont="1" applyFill="1" applyBorder="1" applyAlignment="1" applyProtection="1">
      <alignment horizontal="center" wrapText="1"/>
      <protection locked="0"/>
    </xf>
    <xf numFmtId="14" fontId="14" fillId="0" borderId="0" xfId="2" applyNumberFormat="1" applyFont="1" applyFill="1" applyBorder="1" applyAlignment="1" applyProtection="1">
      <alignment horizontal="center" wrapText="1"/>
      <protection locked="0"/>
    </xf>
    <xf numFmtId="14" fontId="14" fillId="0" borderId="3" xfId="2" applyNumberFormat="1" applyFont="1" applyFill="1" applyBorder="1" applyAlignment="1" applyProtection="1">
      <alignment horizontal="right" wrapText="1"/>
      <protection locked="0"/>
    </xf>
    <xf numFmtId="49" fontId="14" fillId="0" borderId="0" xfId="2" applyNumberFormat="1" applyFont="1" applyFill="1" applyBorder="1" applyAlignment="1" applyProtection="1">
      <alignment horizontal="right" wrapText="1"/>
      <protection locked="0"/>
    </xf>
    <xf numFmtId="0" fontId="14" fillId="0" borderId="0" xfId="2" applyNumberFormat="1" applyFont="1" applyFill="1" applyBorder="1" applyAlignment="1" applyProtection="1">
      <alignment horizontal="center" vertical="center"/>
      <protection locked="0"/>
    </xf>
    <xf numFmtId="41" fontId="14" fillId="0" borderId="0" xfId="2" applyNumberFormat="1" applyFont="1" applyFill="1" applyBorder="1" applyAlignment="1" applyProtection="1">
      <alignment vertical="center"/>
      <protection locked="0"/>
    </xf>
    <xf numFmtId="41" fontId="14" fillId="0" borderId="0" xfId="2" applyNumberFormat="1" applyFont="1" applyFill="1" applyBorder="1" applyAlignment="1" applyProtection="1">
      <alignment horizontal="right" vertical="center" wrapText="1"/>
      <protection locked="0"/>
    </xf>
    <xf numFmtId="49" fontId="5" fillId="0" borderId="0" xfId="2" quotePrefix="1" applyNumberFormat="1" applyFont="1" applyFill="1" applyBorder="1" applyAlignment="1" applyProtection="1">
      <alignment vertical="center"/>
      <protection locked="0"/>
    </xf>
    <xf numFmtId="0" fontId="5" fillId="0" borderId="0" xfId="2" applyNumberFormat="1" applyFont="1" applyFill="1" applyBorder="1" applyAlignment="1" applyProtection="1">
      <alignment horizontal="center" vertical="center"/>
      <protection locked="0"/>
    </xf>
    <xf numFmtId="41" fontId="5" fillId="0" borderId="0" xfId="2" applyNumberFormat="1" applyFont="1" applyFill="1" applyBorder="1" applyAlignment="1" applyProtection="1">
      <alignment horizontal="right" vertical="center" wrapText="1"/>
      <protection locked="0"/>
    </xf>
    <xf numFmtId="41" fontId="0" fillId="0" borderId="0" xfId="0" applyNumberFormat="1"/>
    <xf numFmtId="49" fontId="18" fillId="0" borderId="0" xfId="2" applyNumberFormat="1" applyFont="1" applyFill="1" applyBorder="1" applyAlignment="1" applyProtection="1">
      <alignment vertical="center"/>
      <protection locked="0"/>
    </xf>
    <xf numFmtId="164" fontId="18" fillId="0" borderId="0" xfId="2" applyNumberFormat="1" applyFont="1" applyFill="1" applyBorder="1" applyAlignment="1" applyProtection="1">
      <alignment vertical="center"/>
      <protection locked="0"/>
    </xf>
    <xf numFmtId="0" fontId="18" fillId="0" borderId="0" xfId="2" applyNumberFormat="1" applyFont="1" applyFill="1" applyBorder="1" applyAlignment="1" applyProtection="1">
      <alignment horizontal="center" vertical="center"/>
      <protection locked="0"/>
    </xf>
    <xf numFmtId="41" fontId="18" fillId="0" borderId="0" xfId="2" applyNumberFormat="1" applyFont="1" applyFill="1" applyBorder="1" applyAlignment="1" applyProtection="1">
      <alignment horizontal="right" vertical="center" wrapText="1"/>
      <protection locked="0"/>
    </xf>
    <xf numFmtId="41" fontId="14" fillId="0" borderId="2" xfId="2" applyNumberFormat="1" applyFont="1" applyFill="1" applyBorder="1" applyAlignment="1" applyProtection="1">
      <alignment horizontal="right" vertical="center" wrapText="1"/>
      <protection locked="0"/>
    </xf>
    <xf numFmtId="49" fontId="18" fillId="0" borderId="0" xfId="2" quotePrefix="1" applyNumberFormat="1" applyFont="1" applyFill="1" applyBorder="1" applyAlignment="1" applyProtection="1">
      <alignment vertical="center"/>
      <protection locked="0"/>
    </xf>
    <xf numFmtId="41" fontId="19" fillId="0" borderId="0" xfId="2" applyNumberFormat="1" applyFont="1" applyFill="1" applyBorder="1" applyAlignment="1" applyProtection="1">
      <alignment horizontal="right" vertical="center" wrapText="1"/>
      <protection locked="0"/>
    </xf>
    <xf numFmtId="0" fontId="5" fillId="0" borderId="0" xfId="2" applyNumberFormat="1" applyFont="1" applyFill="1" applyBorder="1" applyAlignment="1" applyProtection="1">
      <alignment horizontal="centerContinuous" vertical="center"/>
      <protection locked="0"/>
    </xf>
    <xf numFmtId="164" fontId="14" fillId="0" borderId="0" xfId="2" applyNumberFormat="1" applyFont="1" applyFill="1" applyBorder="1" applyAlignment="1" applyProtection="1">
      <alignment horizontal="left" vertical="center"/>
      <protection locked="0"/>
    </xf>
    <xf numFmtId="164" fontId="5" fillId="0" borderId="0" xfId="2" applyNumberFormat="1" applyFont="1" applyFill="1" applyBorder="1" applyAlignment="1" applyProtection="1">
      <alignment horizontal="center" vertical="center"/>
      <protection locked="0"/>
    </xf>
    <xf numFmtId="0" fontId="14" fillId="0" borderId="0" xfId="2" applyNumberFormat="1" applyFont="1" applyFill="1" applyBorder="1" applyAlignment="1" applyProtection="1">
      <alignment horizontal="left" vertical="center"/>
      <protection locked="0"/>
    </xf>
    <xf numFmtId="0" fontId="5" fillId="0" borderId="0" xfId="2" applyNumberFormat="1" applyFont="1" applyFill="1" applyAlignment="1" applyProtection="1">
      <alignment vertical="center"/>
      <protection locked="0"/>
    </xf>
    <xf numFmtId="164" fontId="5" fillId="0" borderId="0" xfId="2" applyNumberFormat="1" applyFont="1" applyFill="1" applyAlignment="1" applyProtection="1">
      <alignment vertical="center"/>
      <protection locked="0"/>
    </xf>
    <xf numFmtId="49" fontId="5" fillId="0" borderId="0" xfId="2" applyNumberFormat="1" applyFont="1" applyFill="1" applyAlignment="1" applyProtection="1">
      <alignment vertical="center"/>
      <protection locked="0"/>
    </xf>
    <xf numFmtId="41" fontId="5" fillId="0" borderId="0" xfId="2" applyNumberFormat="1" applyFont="1" applyFill="1" applyAlignment="1" applyProtection="1">
      <alignment vertical="center"/>
      <protection locked="0"/>
    </xf>
    <xf numFmtId="164" fontId="4" fillId="2" borderId="0" xfId="2" applyNumberFormat="1" applyFont="1" applyFill="1" applyBorder="1" applyAlignment="1" applyProtection="1">
      <alignment vertical="center"/>
      <protection hidden="1"/>
    </xf>
    <xf numFmtId="164" fontId="5" fillId="2" borderId="0" xfId="2" applyNumberFormat="1" applyFont="1" applyFill="1" applyBorder="1" applyAlignment="1" applyProtection="1">
      <alignment vertical="center"/>
      <protection hidden="1"/>
    </xf>
    <xf numFmtId="0" fontId="6" fillId="2" borderId="0" xfId="2" applyNumberFormat="1" applyFont="1" applyFill="1" applyBorder="1" applyAlignment="1" applyProtection="1">
      <alignment horizontal="centerContinuous" vertical="center"/>
      <protection hidden="1"/>
    </xf>
    <xf numFmtId="165" fontId="20" fillId="0" borderId="0" xfId="3" applyNumberFormat="1" applyFont="1" applyAlignment="1">
      <alignment horizontal="centerContinuous" vertical="center"/>
    </xf>
    <xf numFmtId="165" fontId="21" fillId="0" borderId="0" xfId="3" applyNumberFormat="1" applyFont="1" applyAlignment="1">
      <alignment horizontal="centerContinuous"/>
    </xf>
    <xf numFmtId="165" fontId="12" fillId="0" borderId="0" xfId="3" applyNumberFormat="1" applyFont="1" applyAlignment="1">
      <alignment horizontal="centerContinuous" vertical="center"/>
    </xf>
    <xf numFmtId="165" fontId="13" fillId="0" borderId="0" xfId="3" applyNumberFormat="1" applyFont="1" applyAlignment="1">
      <alignment horizontal="centerContinuous" vertical="center"/>
    </xf>
    <xf numFmtId="165" fontId="0" fillId="0" borderId="0" xfId="1" applyNumberFormat="1" applyFont="1" applyAlignment="1">
      <alignment horizontal="centerContinuous"/>
    </xf>
    <xf numFmtId="165" fontId="13" fillId="0" borderId="0" xfId="3" applyNumberFormat="1" applyFont="1" applyAlignment="1">
      <alignment horizontal="center" vertical="center"/>
    </xf>
    <xf numFmtId="165" fontId="12" fillId="0" borderId="0" xfId="3" applyNumberFormat="1" applyFont="1" applyAlignment="1">
      <alignment horizontal="centerContinuous"/>
    </xf>
    <xf numFmtId="165" fontId="12" fillId="3" borderId="0" xfId="3" applyNumberFormat="1" applyFont="1" applyFill="1" applyBorder="1" applyAlignment="1">
      <alignment horizontal="center" vertical="center"/>
    </xf>
    <xf numFmtId="165" fontId="13" fillId="0" borderId="0" xfId="3" applyNumberFormat="1" applyFont="1" applyBorder="1" applyAlignment="1">
      <alignment horizontal="left"/>
    </xf>
    <xf numFmtId="165" fontId="12" fillId="0" borderId="0" xfId="1" applyNumberFormat="1" applyFont="1" applyBorder="1" applyAlignment="1">
      <alignment horizontal="right"/>
    </xf>
    <xf numFmtId="165" fontId="5" fillId="2" borderId="0" xfId="1" applyNumberFormat="1" applyFont="1" applyFill="1" applyBorder="1" applyAlignment="1" applyProtection="1">
      <alignment horizontal="right" vertical="center" wrapText="1"/>
      <protection hidden="1"/>
    </xf>
    <xf numFmtId="165" fontId="13" fillId="0" borderId="0" xfId="1" applyNumberFormat="1" applyFont="1" applyBorder="1" applyAlignment="1">
      <alignment horizontal="right"/>
    </xf>
    <xf numFmtId="165" fontId="13" fillId="0" borderId="3" xfId="1" applyNumberFormat="1" applyFont="1" applyBorder="1" applyAlignment="1">
      <alignment horizontal="right"/>
    </xf>
    <xf numFmtId="165" fontId="12" fillId="0" borderId="4" xfId="1" applyNumberFormat="1" applyFont="1" applyBorder="1" applyAlignment="1">
      <alignment horizontal="right"/>
    </xf>
    <xf numFmtId="165" fontId="6" fillId="0" borderId="0" xfId="1" applyNumberFormat="1" applyFont="1" applyAlignment="1">
      <alignment horizontal="center" vertical="center"/>
    </xf>
    <xf numFmtId="165" fontId="12" fillId="3" borderId="0" xfId="1" applyNumberFormat="1" applyFont="1" applyFill="1" applyAlignment="1">
      <alignment horizontal="center"/>
    </xf>
  </cellXfs>
  <cellStyles count="4">
    <cellStyle name="]_x000d__x000a_Zoomed=1_x000d__x000a_Row=0_x000d__x000a_Column=0_x000d__x000a_Height=0_x000d__x000a_Width=0_x000d__x000a_FontName=FoxFont_x000d__x000a_FontStyle=0_x000d__x000a_FontSize=9_x000d__x000a_PrtFontName=FoxPrin" xfId="2"/>
    <cellStyle name="Comma" xfId="1" builtinId="3"/>
    <cellStyle name="Comma 2" xf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"/>
  <sheetViews>
    <sheetView topLeftCell="A9" workbookViewId="0">
      <selection activeCell="A10" sqref="A10:I29"/>
    </sheetView>
  </sheetViews>
  <sheetFormatPr defaultRowHeight="14.25" x14ac:dyDescent="0.2"/>
  <cols>
    <col min="1" max="1" width="50.5703125" style="24" customWidth="1"/>
    <col min="2" max="2" width="5.28515625" style="39" customWidth="1"/>
    <col min="3" max="3" width="17.28515625" style="24" bestFit="1" customWidth="1"/>
    <col min="4" max="4" width="2" style="24" customWidth="1"/>
    <col min="5" max="5" width="17.28515625" style="24" bestFit="1" customWidth="1"/>
    <col min="6" max="6" width="1.42578125" style="24" customWidth="1"/>
    <col min="7" max="7" width="17.42578125" style="24" customWidth="1"/>
    <col min="8" max="8" width="2" style="24" customWidth="1"/>
    <col min="9" max="9" width="17.28515625" style="24" bestFit="1" customWidth="1"/>
    <col min="10" max="228" width="9.140625" style="24"/>
    <col min="229" max="229" width="49.28515625" style="24" customWidth="1"/>
    <col min="230" max="230" width="8.28515625" style="24" customWidth="1"/>
    <col min="231" max="231" width="17.85546875" style="24" customWidth="1"/>
    <col min="232" max="232" width="2.140625" style="24" bestFit="1" customWidth="1"/>
    <col min="233" max="233" width="18.42578125" style="24" customWidth="1"/>
    <col min="234" max="234" width="1.85546875" style="24" customWidth="1"/>
    <col min="235" max="235" width="17.7109375" style="24" customWidth="1"/>
    <col min="236" max="236" width="2" style="24" customWidth="1"/>
    <col min="237" max="237" width="18.42578125" style="24" customWidth="1"/>
    <col min="238" max="238" width="21" style="24" bestFit="1" customWidth="1"/>
    <col min="239" max="239" width="18.140625" style="24" bestFit="1" customWidth="1"/>
    <col min="240" max="240" width="16.42578125" style="24" bestFit="1" customWidth="1"/>
    <col min="241" max="484" width="9.140625" style="24"/>
    <col min="485" max="485" width="49.28515625" style="24" customWidth="1"/>
    <col min="486" max="486" width="8.28515625" style="24" customWidth="1"/>
    <col min="487" max="487" width="17.85546875" style="24" customWidth="1"/>
    <col min="488" max="488" width="2.140625" style="24" bestFit="1" customWidth="1"/>
    <col min="489" max="489" width="18.42578125" style="24" customWidth="1"/>
    <col min="490" max="490" width="1.85546875" style="24" customWidth="1"/>
    <col min="491" max="491" width="17.7109375" style="24" customWidth="1"/>
    <col min="492" max="492" width="2" style="24" customWidth="1"/>
    <col min="493" max="493" width="18.42578125" style="24" customWidth="1"/>
    <col min="494" max="494" width="21" style="24" bestFit="1" customWidth="1"/>
    <col min="495" max="495" width="18.140625" style="24" bestFit="1" customWidth="1"/>
    <col min="496" max="496" width="16.42578125" style="24" bestFit="1" customWidth="1"/>
    <col min="497" max="740" width="9.140625" style="24"/>
    <col min="741" max="741" width="49.28515625" style="24" customWidth="1"/>
    <col min="742" max="742" width="8.28515625" style="24" customWidth="1"/>
    <col min="743" max="743" width="17.85546875" style="24" customWidth="1"/>
    <col min="744" max="744" width="2.140625" style="24" bestFit="1" customWidth="1"/>
    <col min="745" max="745" width="18.42578125" style="24" customWidth="1"/>
    <col min="746" max="746" width="1.85546875" style="24" customWidth="1"/>
    <col min="747" max="747" width="17.7109375" style="24" customWidth="1"/>
    <col min="748" max="748" width="2" style="24" customWidth="1"/>
    <col min="749" max="749" width="18.42578125" style="24" customWidth="1"/>
    <col min="750" max="750" width="21" style="24" bestFit="1" customWidth="1"/>
    <col min="751" max="751" width="18.140625" style="24" bestFit="1" customWidth="1"/>
    <col min="752" max="752" width="16.42578125" style="24" bestFit="1" customWidth="1"/>
    <col min="753" max="996" width="9.140625" style="24"/>
    <col min="997" max="997" width="49.28515625" style="24" customWidth="1"/>
    <col min="998" max="998" width="8.28515625" style="24" customWidth="1"/>
    <col min="999" max="999" width="17.85546875" style="24" customWidth="1"/>
    <col min="1000" max="1000" width="2.140625" style="24" bestFit="1" customWidth="1"/>
    <col min="1001" max="1001" width="18.42578125" style="24" customWidth="1"/>
    <col min="1002" max="1002" width="1.85546875" style="24" customWidth="1"/>
    <col min="1003" max="1003" width="17.7109375" style="24" customWidth="1"/>
    <col min="1004" max="1004" width="2" style="24" customWidth="1"/>
    <col min="1005" max="1005" width="18.42578125" style="24" customWidth="1"/>
    <col min="1006" max="1006" width="21" style="24" bestFit="1" customWidth="1"/>
    <col min="1007" max="1007" width="18.140625" style="24" bestFit="1" customWidth="1"/>
    <col min="1008" max="1008" width="16.42578125" style="24" bestFit="1" customWidth="1"/>
    <col min="1009" max="1252" width="9.140625" style="24"/>
    <col min="1253" max="1253" width="49.28515625" style="24" customWidth="1"/>
    <col min="1254" max="1254" width="8.28515625" style="24" customWidth="1"/>
    <col min="1255" max="1255" width="17.85546875" style="24" customWidth="1"/>
    <col min="1256" max="1256" width="2.140625" style="24" bestFit="1" customWidth="1"/>
    <col min="1257" max="1257" width="18.42578125" style="24" customWidth="1"/>
    <col min="1258" max="1258" width="1.85546875" style="24" customWidth="1"/>
    <col min="1259" max="1259" width="17.7109375" style="24" customWidth="1"/>
    <col min="1260" max="1260" width="2" style="24" customWidth="1"/>
    <col min="1261" max="1261" width="18.42578125" style="24" customWidth="1"/>
    <col min="1262" max="1262" width="21" style="24" bestFit="1" customWidth="1"/>
    <col min="1263" max="1263" width="18.140625" style="24" bestFit="1" customWidth="1"/>
    <col min="1264" max="1264" width="16.42578125" style="24" bestFit="1" customWidth="1"/>
    <col min="1265" max="1508" width="9.140625" style="24"/>
    <col min="1509" max="1509" width="49.28515625" style="24" customWidth="1"/>
    <col min="1510" max="1510" width="8.28515625" style="24" customWidth="1"/>
    <col min="1511" max="1511" width="17.85546875" style="24" customWidth="1"/>
    <col min="1512" max="1512" width="2.140625" style="24" bestFit="1" customWidth="1"/>
    <col min="1513" max="1513" width="18.42578125" style="24" customWidth="1"/>
    <col min="1514" max="1514" width="1.85546875" style="24" customWidth="1"/>
    <col min="1515" max="1515" width="17.7109375" style="24" customWidth="1"/>
    <col min="1516" max="1516" width="2" style="24" customWidth="1"/>
    <col min="1517" max="1517" width="18.42578125" style="24" customWidth="1"/>
    <col min="1518" max="1518" width="21" style="24" bestFit="1" customWidth="1"/>
    <col min="1519" max="1519" width="18.140625" style="24" bestFit="1" customWidth="1"/>
    <col min="1520" max="1520" width="16.42578125" style="24" bestFit="1" customWidth="1"/>
    <col min="1521" max="1764" width="9.140625" style="24"/>
    <col min="1765" max="1765" width="49.28515625" style="24" customWidth="1"/>
    <col min="1766" max="1766" width="8.28515625" style="24" customWidth="1"/>
    <col min="1767" max="1767" width="17.85546875" style="24" customWidth="1"/>
    <col min="1768" max="1768" width="2.140625" style="24" bestFit="1" customWidth="1"/>
    <col min="1769" max="1769" width="18.42578125" style="24" customWidth="1"/>
    <col min="1770" max="1770" width="1.85546875" style="24" customWidth="1"/>
    <col min="1771" max="1771" width="17.7109375" style="24" customWidth="1"/>
    <col min="1772" max="1772" width="2" style="24" customWidth="1"/>
    <col min="1773" max="1773" width="18.42578125" style="24" customWidth="1"/>
    <col min="1774" max="1774" width="21" style="24" bestFit="1" customWidth="1"/>
    <col min="1775" max="1775" width="18.140625" style="24" bestFit="1" customWidth="1"/>
    <col min="1776" max="1776" width="16.42578125" style="24" bestFit="1" customWidth="1"/>
    <col min="1777" max="2020" width="9.140625" style="24"/>
    <col min="2021" max="2021" width="49.28515625" style="24" customWidth="1"/>
    <col min="2022" max="2022" width="8.28515625" style="24" customWidth="1"/>
    <col min="2023" max="2023" width="17.85546875" style="24" customWidth="1"/>
    <col min="2024" max="2024" width="2.140625" style="24" bestFit="1" customWidth="1"/>
    <col min="2025" max="2025" width="18.42578125" style="24" customWidth="1"/>
    <col min="2026" max="2026" width="1.85546875" style="24" customWidth="1"/>
    <col min="2027" max="2027" width="17.7109375" style="24" customWidth="1"/>
    <col min="2028" max="2028" width="2" style="24" customWidth="1"/>
    <col min="2029" max="2029" width="18.42578125" style="24" customWidth="1"/>
    <col min="2030" max="2030" width="21" style="24" bestFit="1" customWidth="1"/>
    <col min="2031" max="2031" width="18.140625" style="24" bestFit="1" customWidth="1"/>
    <col min="2032" max="2032" width="16.42578125" style="24" bestFit="1" customWidth="1"/>
    <col min="2033" max="2276" width="9.140625" style="24"/>
    <col min="2277" max="2277" width="49.28515625" style="24" customWidth="1"/>
    <col min="2278" max="2278" width="8.28515625" style="24" customWidth="1"/>
    <col min="2279" max="2279" width="17.85546875" style="24" customWidth="1"/>
    <col min="2280" max="2280" width="2.140625" style="24" bestFit="1" customWidth="1"/>
    <col min="2281" max="2281" width="18.42578125" style="24" customWidth="1"/>
    <col min="2282" max="2282" width="1.85546875" style="24" customWidth="1"/>
    <col min="2283" max="2283" width="17.7109375" style="24" customWidth="1"/>
    <col min="2284" max="2284" width="2" style="24" customWidth="1"/>
    <col min="2285" max="2285" width="18.42578125" style="24" customWidth="1"/>
    <col min="2286" max="2286" width="21" style="24" bestFit="1" customWidth="1"/>
    <col min="2287" max="2287" width="18.140625" style="24" bestFit="1" customWidth="1"/>
    <col min="2288" max="2288" width="16.42578125" style="24" bestFit="1" customWidth="1"/>
    <col min="2289" max="2532" width="9.140625" style="24"/>
    <col min="2533" max="2533" width="49.28515625" style="24" customWidth="1"/>
    <col min="2534" max="2534" width="8.28515625" style="24" customWidth="1"/>
    <col min="2535" max="2535" width="17.85546875" style="24" customWidth="1"/>
    <col min="2536" max="2536" width="2.140625" style="24" bestFit="1" customWidth="1"/>
    <col min="2537" max="2537" width="18.42578125" style="24" customWidth="1"/>
    <col min="2538" max="2538" width="1.85546875" style="24" customWidth="1"/>
    <col min="2539" max="2539" width="17.7109375" style="24" customWidth="1"/>
    <col min="2540" max="2540" width="2" style="24" customWidth="1"/>
    <col min="2541" max="2541" width="18.42578125" style="24" customWidth="1"/>
    <col min="2542" max="2542" width="21" style="24" bestFit="1" customWidth="1"/>
    <col min="2543" max="2543" width="18.140625" style="24" bestFit="1" customWidth="1"/>
    <col min="2544" max="2544" width="16.42578125" style="24" bestFit="1" customWidth="1"/>
    <col min="2545" max="2788" width="9.140625" style="24"/>
    <col min="2789" max="2789" width="49.28515625" style="24" customWidth="1"/>
    <col min="2790" max="2790" width="8.28515625" style="24" customWidth="1"/>
    <col min="2791" max="2791" width="17.85546875" style="24" customWidth="1"/>
    <col min="2792" max="2792" width="2.140625" style="24" bestFit="1" customWidth="1"/>
    <col min="2793" max="2793" width="18.42578125" style="24" customWidth="1"/>
    <col min="2794" max="2794" width="1.85546875" style="24" customWidth="1"/>
    <col min="2795" max="2795" width="17.7109375" style="24" customWidth="1"/>
    <col min="2796" max="2796" width="2" style="24" customWidth="1"/>
    <col min="2797" max="2797" width="18.42578125" style="24" customWidth="1"/>
    <col min="2798" max="2798" width="21" style="24" bestFit="1" customWidth="1"/>
    <col min="2799" max="2799" width="18.140625" style="24" bestFit="1" customWidth="1"/>
    <col min="2800" max="2800" width="16.42578125" style="24" bestFit="1" customWidth="1"/>
    <col min="2801" max="3044" width="9.140625" style="24"/>
    <col min="3045" max="3045" width="49.28515625" style="24" customWidth="1"/>
    <col min="3046" max="3046" width="8.28515625" style="24" customWidth="1"/>
    <col min="3047" max="3047" width="17.85546875" style="24" customWidth="1"/>
    <col min="3048" max="3048" width="2.140625" style="24" bestFit="1" customWidth="1"/>
    <col min="3049" max="3049" width="18.42578125" style="24" customWidth="1"/>
    <col min="3050" max="3050" width="1.85546875" style="24" customWidth="1"/>
    <col min="3051" max="3051" width="17.7109375" style="24" customWidth="1"/>
    <col min="3052" max="3052" width="2" style="24" customWidth="1"/>
    <col min="3053" max="3053" width="18.42578125" style="24" customWidth="1"/>
    <col min="3054" max="3054" width="21" style="24" bestFit="1" customWidth="1"/>
    <col min="3055" max="3055" width="18.140625" style="24" bestFit="1" customWidth="1"/>
    <col min="3056" max="3056" width="16.42578125" style="24" bestFit="1" customWidth="1"/>
    <col min="3057" max="3300" width="9.140625" style="24"/>
    <col min="3301" max="3301" width="49.28515625" style="24" customWidth="1"/>
    <col min="3302" max="3302" width="8.28515625" style="24" customWidth="1"/>
    <col min="3303" max="3303" width="17.85546875" style="24" customWidth="1"/>
    <col min="3304" max="3304" width="2.140625" style="24" bestFit="1" customWidth="1"/>
    <col min="3305" max="3305" width="18.42578125" style="24" customWidth="1"/>
    <col min="3306" max="3306" width="1.85546875" style="24" customWidth="1"/>
    <col min="3307" max="3307" width="17.7109375" style="24" customWidth="1"/>
    <col min="3308" max="3308" width="2" style="24" customWidth="1"/>
    <col min="3309" max="3309" width="18.42578125" style="24" customWidth="1"/>
    <col min="3310" max="3310" width="21" style="24" bestFit="1" customWidth="1"/>
    <col min="3311" max="3311" width="18.140625" style="24" bestFit="1" customWidth="1"/>
    <col min="3312" max="3312" width="16.42578125" style="24" bestFit="1" customWidth="1"/>
    <col min="3313" max="3556" width="9.140625" style="24"/>
    <col min="3557" max="3557" width="49.28515625" style="24" customWidth="1"/>
    <col min="3558" max="3558" width="8.28515625" style="24" customWidth="1"/>
    <col min="3559" max="3559" width="17.85546875" style="24" customWidth="1"/>
    <col min="3560" max="3560" width="2.140625" style="24" bestFit="1" customWidth="1"/>
    <col min="3561" max="3561" width="18.42578125" style="24" customWidth="1"/>
    <col min="3562" max="3562" width="1.85546875" style="24" customWidth="1"/>
    <col min="3563" max="3563" width="17.7109375" style="24" customWidth="1"/>
    <col min="3564" max="3564" width="2" style="24" customWidth="1"/>
    <col min="3565" max="3565" width="18.42578125" style="24" customWidth="1"/>
    <col min="3566" max="3566" width="21" style="24" bestFit="1" customWidth="1"/>
    <col min="3567" max="3567" width="18.140625" style="24" bestFit="1" customWidth="1"/>
    <col min="3568" max="3568" width="16.42578125" style="24" bestFit="1" customWidth="1"/>
    <col min="3569" max="3812" width="9.140625" style="24"/>
    <col min="3813" max="3813" width="49.28515625" style="24" customWidth="1"/>
    <col min="3814" max="3814" width="8.28515625" style="24" customWidth="1"/>
    <col min="3815" max="3815" width="17.85546875" style="24" customWidth="1"/>
    <col min="3816" max="3816" width="2.140625" style="24" bestFit="1" customWidth="1"/>
    <col min="3817" max="3817" width="18.42578125" style="24" customWidth="1"/>
    <col min="3818" max="3818" width="1.85546875" style="24" customWidth="1"/>
    <col min="3819" max="3819" width="17.7109375" style="24" customWidth="1"/>
    <col min="3820" max="3820" width="2" style="24" customWidth="1"/>
    <col min="3821" max="3821" width="18.42578125" style="24" customWidth="1"/>
    <col min="3822" max="3822" width="21" style="24" bestFit="1" customWidth="1"/>
    <col min="3823" max="3823" width="18.140625" style="24" bestFit="1" customWidth="1"/>
    <col min="3824" max="3824" width="16.42578125" style="24" bestFit="1" customWidth="1"/>
    <col min="3825" max="4068" width="9.140625" style="24"/>
    <col min="4069" max="4069" width="49.28515625" style="24" customWidth="1"/>
    <col min="4070" max="4070" width="8.28515625" style="24" customWidth="1"/>
    <col min="4071" max="4071" width="17.85546875" style="24" customWidth="1"/>
    <col min="4072" max="4072" width="2.140625" style="24" bestFit="1" customWidth="1"/>
    <col min="4073" max="4073" width="18.42578125" style="24" customWidth="1"/>
    <col min="4074" max="4074" width="1.85546875" style="24" customWidth="1"/>
    <col min="4075" max="4075" width="17.7109375" style="24" customWidth="1"/>
    <col min="4076" max="4076" width="2" style="24" customWidth="1"/>
    <col min="4077" max="4077" width="18.42578125" style="24" customWidth="1"/>
    <col min="4078" max="4078" width="21" style="24" bestFit="1" customWidth="1"/>
    <col min="4079" max="4079" width="18.140625" style="24" bestFit="1" customWidth="1"/>
    <col min="4080" max="4080" width="16.42578125" style="24" bestFit="1" customWidth="1"/>
    <col min="4081" max="4324" width="9.140625" style="24"/>
    <col min="4325" max="4325" width="49.28515625" style="24" customWidth="1"/>
    <col min="4326" max="4326" width="8.28515625" style="24" customWidth="1"/>
    <col min="4327" max="4327" width="17.85546875" style="24" customWidth="1"/>
    <col min="4328" max="4328" width="2.140625" style="24" bestFit="1" customWidth="1"/>
    <col min="4329" max="4329" width="18.42578125" style="24" customWidth="1"/>
    <col min="4330" max="4330" width="1.85546875" style="24" customWidth="1"/>
    <col min="4331" max="4331" width="17.7109375" style="24" customWidth="1"/>
    <col min="4332" max="4332" width="2" style="24" customWidth="1"/>
    <col min="4333" max="4333" width="18.42578125" style="24" customWidth="1"/>
    <col min="4334" max="4334" width="21" style="24" bestFit="1" customWidth="1"/>
    <col min="4335" max="4335" width="18.140625" style="24" bestFit="1" customWidth="1"/>
    <col min="4336" max="4336" width="16.42578125" style="24" bestFit="1" customWidth="1"/>
    <col min="4337" max="4580" width="9.140625" style="24"/>
    <col min="4581" max="4581" width="49.28515625" style="24" customWidth="1"/>
    <col min="4582" max="4582" width="8.28515625" style="24" customWidth="1"/>
    <col min="4583" max="4583" width="17.85546875" style="24" customWidth="1"/>
    <col min="4584" max="4584" width="2.140625" style="24" bestFit="1" customWidth="1"/>
    <col min="4585" max="4585" width="18.42578125" style="24" customWidth="1"/>
    <col min="4586" max="4586" width="1.85546875" style="24" customWidth="1"/>
    <col min="4587" max="4587" width="17.7109375" style="24" customWidth="1"/>
    <col min="4588" max="4588" width="2" style="24" customWidth="1"/>
    <col min="4589" max="4589" width="18.42578125" style="24" customWidth="1"/>
    <col min="4590" max="4590" width="21" style="24" bestFit="1" customWidth="1"/>
    <col min="4591" max="4591" width="18.140625" style="24" bestFit="1" customWidth="1"/>
    <col min="4592" max="4592" width="16.42578125" style="24" bestFit="1" customWidth="1"/>
    <col min="4593" max="4836" width="9.140625" style="24"/>
    <col min="4837" max="4837" width="49.28515625" style="24" customWidth="1"/>
    <col min="4838" max="4838" width="8.28515625" style="24" customWidth="1"/>
    <col min="4839" max="4839" width="17.85546875" style="24" customWidth="1"/>
    <col min="4840" max="4840" width="2.140625" style="24" bestFit="1" customWidth="1"/>
    <col min="4841" max="4841" width="18.42578125" style="24" customWidth="1"/>
    <col min="4842" max="4842" width="1.85546875" style="24" customWidth="1"/>
    <col min="4843" max="4843" width="17.7109375" style="24" customWidth="1"/>
    <col min="4844" max="4844" width="2" style="24" customWidth="1"/>
    <col min="4845" max="4845" width="18.42578125" style="24" customWidth="1"/>
    <col min="4846" max="4846" width="21" style="24" bestFit="1" customWidth="1"/>
    <col min="4847" max="4847" width="18.140625" style="24" bestFit="1" customWidth="1"/>
    <col min="4848" max="4848" width="16.42578125" style="24" bestFit="1" customWidth="1"/>
    <col min="4849" max="5092" width="9.140625" style="24"/>
    <col min="5093" max="5093" width="49.28515625" style="24" customWidth="1"/>
    <col min="5094" max="5094" width="8.28515625" style="24" customWidth="1"/>
    <col min="5095" max="5095" width="17.85546875" style="24" customWidth="1"/>
    <col min="5096" max="5096" width="2.140625" style="24" bestFit="1" customWidth="1"/>
    <col min="5097" max="5097" width="18.42578125" style="24" customWidth="1"/>
    <col min="5098" max="5098" width="1.85546875" style="24" customWidth="1"/>
    <col min="5099" max="5099" width="17.7109375" style="24" customWidth="1"/>
    <col min="5100" max="5100" width="2" style="24" customWidth="1"/>
    <col min="5101" max="5101" width="18.42578125" style="24" customWidth="1"/>
    <col min="5102" max="5102" width="21" style="24" bestFit="1" customWidth="1"/>
    <col min="5103" max="5103" width="18.140625" style="24" bestFit="1" customWidth="1"/>
    <col min="5104" max="5104" width="16.42578125" style="24" bestFit="1" customWidth="1"/>
    <col min="5105" max="5348" width="9.140625" style="24"/>
    <col min="5349" max="5349" width="49.28515625" style="24" customWidth="1"/>
    <col min="5350" max="5350" width="8.28515625" style="24" customWidth="1"/>
    <col min="5351" max="5351" width="17.85546875" style="24" customWidth="1"/>
    <col min="5352" max="5352" width="2.140625" style="24" bestFit="1" customWidth="1"/>
    <col min="5353" max="5353" width="18.42578125" style="24" customWidth="1"/>
    <col min="5354" max="5354" width="1.85546875" style="24" customWidth="1"/>
    <col min="5355" max="5355" width="17.7109375" style="24" customWidth="1"/>
    <col min="5356" max="5356" width="2" style="24" customWidth="1"/>
    <col min="5357" max="5357" width="18.42578125" style="24" customWidth="1"/>
    <col min="5358" max="5358" width="21" style="24" bestFit="1" customWidth="1"/>
    <col min="5359" max="5359" width="18.140625" style="24" bestFit="1" customWidth="1"/>
    <col min="5360" max="5360" width="16.42578125" style="24" bestFit="1" customWidth="1"/>
    <col min="5361" max="5604" width="9.140625" style="24"/>
    <col min="5605" max="5605" width="49.28515625" style="24" customWidth="1"/>
    <col min="5606" max="5606" width="8.28515625" style="24" customWidth="1"/>
    <col min="5607" max="5607" width="17.85546875" style="24" customWidth="1"/>
    <col min="5608" max="5608" width="2.140625" style="24" bestFit="1" customWidth="1"/>
    <col min="5609" max="5609" width="18.42578125" style="24" customWidth="1"/>
    <col min="5610" max="5610" width="1.85546875" style="24" customWidth="1"/>
    <col min="5611" max="5611" width="17.7109375" style="24" customWidth="1"/>
    <col min="5612" max="5612" width="2" style="24" customWidth="1"/>
    <col min="5613" max="5613" width="18.42578125" style="24" customWidth="1"/>
    <col min="5614" max="5614" width="21" style="24" bestFit="1" customWidth="1"/>
    <col min="5615" max="5615" width="18.140625" style="24" bestFit="1" customWidth="1"/>
    <col min="5616" max="5616" width="16.42578125" style="24" bestFit="1" customWidth="1"/>
    <col min="5617" max="5860" width="9.140625" style="24"/>
    <col min="5861" max="5861" width="49.28515625" style="24" customWidth="1"/>
    <col min="5862" max="5862" width="8.28515625" style="24" customWidth="1"/>
    <col min="5863" max="5863" width="17.85546875" style="24" customWidth="1"/>
    <col min="5864" max="5864" width="2.140625" style="24" bestFit="1" customWidth="1"/>
    <col min="5865" max="5865" width="18.42578125" style="24" customWidth="1"/>
    <col min="5866" max="5866" width="1.85546875" style="24" customWidth="1"/>
    <col min="5867" max="5867" width="17.7109375" style="24" customWidth="1"/>
    <col min="5868" max="5868" width="2" style="24" customWidth="1"/>
    <col min="5869" max="5869" width="18.42578125" style="24" customWidth="1"/>
    <col min="5870" max="5870" width="21" style="24" bestFit="1" customWidth="1"/>
    <col min="5871" max="5871" width="18.140625" style="24" bestFit="1" customWidth="1"/>
    <col min="5872" max="5872" width="16.42578125" style="24" bestFit="1" customWidth="1"/>
    <col min="5873" max="6116" width="9.140625" style="24"/>
    <col min="6117" max="6117" width="49.28515625" style="24" customWidth="1"/>
    <col min="6118" max="6118" width="8.28515625" style="24" customWidth="1"/>
    <col min="6119" max="6119" width="17.85546875" style="24" customWidth="1"/>
    <col min="6120" max="6120" width="2.140625" style="24" bestFit="1" customWidth="1"/>
    <col min="6121" max="6121" width="18.42578125" style="24" customWidth="1"/>
    <col min="6122" max="6122" width="1.85546875" style="24" customWidth="1"/>
    <col min="6123" max="6123" width="17.7109375" style="24" customWidth="1"/>
    <col min="6124" max="6124" width="2" style="24" customWidth="1"/>
    <col min="6125" max="6125" width="18.42578125" style="24" customWidth="1"/>
    <col min="6126" max="6126" width="21" style="24" bestFit="1" customWidth="1"/>
    <col min="6127" max="6127" width="18.140625" style="24" bestFit="1" customWidth="1"/>
    <col min="6128" max="6128" width="16.42578125" style="24" bestFit="1" customWidth="1"/>
    <col min="6129" max="6372" width="9.140625" style="24"/>
    <col min="6373" max="6373" width="49.28515625" style="24" customWidth="1"/>
    <col min="6374" max="6374" width="8.28515625" style="24" customWidth="1"/>
    <col min="6375" max="6375" width="17.85546875" style="24" customWidth="1"/>
    <col min="6376" max="6376" width="2.140625" style="24" bestFit="1" customWidth="1"/>
    <col min="6377" max="6377" width="18.42578125" style="24" customWidth="1"/>
    <col min="6378" max="6378" width="1.85546875" style="24" customWidth="1"/>
    <col min="6379" max="6379" width="17.7109375" style="24" customWidth="1"/>
    <col min="6380" max="6380" width="2" style="24" customWidth="1"/>
    <col min="6381" max="6381" width="18.42578125" style="24" customWidth="1"/>
    <col min="6382" max="6382" width="21" style="24" bestFit="1" customWidth="1"/>
    <col min="6383" max="6383" width="18.140625" style="24" bestFit="1" customWidth="1"/>
    <col min="6384" max="6384" width="16.42578125" style="24" bestFit="1" customWidth="1"/>
    <col min="6385" max="6628" width="9.140625" style="24"/>
    <col min="6629" max="6629" width="49.28515625" style="24" customWidth="1"/>
    <col min="6630" max="6630" width="8.28515625" style="24" customWidth="1"/>
    <col min="6631" max="6631" width="17.85546875" style="24" customWidth="1"/>
    <col min="6632" max="6632" width="2.140625" style="24" bestFit="1" customWidth="1"/>
    <col min="6633" max="6633" width="18.42578125" style="24" customWidth="1"/>
    <col min="6634" max="6634" width="1.85546875" style="24" customWidth="1"/>
    <col min="6635" max="6635" width="17.7109375" style="24" customWidth="1"/>
    <col min="6636" max="6636" width="2" style="24" customWidth="1"/>
    <col min="6637" max="6637" width="18.42578125" style="24" customWidth="1"/>
    <col min="6638" max="6638" width="21" style="24" bestFit="1" customWidth="1"/>
    <col min="6639" max="6639" width="18.140625" style="24" bestFit="1" customWidth="1"/>
    <col min="6640" max="6640" width="16.42578125" style="24" bestFit="1" customWidth="1"/>
    <col min="6641" max="6884" width="9.140625" style="24"/>
    <col min="6885" max="6885" width="49.28515625" style="24" customWidth="1"/>
    <col min="6886" max="6886" width="8.28515625" style="24" customWidth="1"/>
    <col min="6887" max="6887" width="17.85546875" style="24" customWidth="1"/>
    <col min="6888" max="6888" width="2.140625" style="24" bestFit="1" customWidth="1"/>
    <col min="6889" max="6889" width="18.42578125" style="24" customWidth="1"/>
    <col min="6890" max="6890" width="1.85546875" style="24" customWidth="1"/>
    <col min="6891" max="6891" width="17.7109375" style="24" customWidth="1"/>
    <col min="6892" max="6892" width="2" style="24" customWidth="1"/>
    <col min="6893" max="6893" width="18.42578125" style="24" customWidth="1"/>
    <col min="6894" max="6894" width="21" style="24" bestFit="1" customWidth="1"/>
    <col min="6895" max="6895" width="18.140625" style="24" bestFit="1" customWidth="1"/>
    <col min="6896" max="6896" width="16.42578125" style="24" bestFit="1" customWidth="1"/>
    <col min="6897" max="7140" width="9.140625" style="24"/>
    <col min="7141" max="7141" width="49.28515625" style="24" customWidth="1"/>
    <col min="7142" max="7142" width="8.28515625" style="24" customWidth="1"/>
    <col min="7143" max="7143" width="17.85546875" style="24" customWidth="1"/>
    <col min="7144" max="7144" width="2.140625" style="24" bestFit="1" customWidth="1"/>
    <col min="7145" max="7145" width="18.42578125" style="24" customWidth="1"/>
    <col min="7146" max="7146" width="1.85546875" style="24" customWidth="1"/>
    <col min="7147" max="7147" width="17.7109375" style="24" customWidth="1"/>
    <col min="7148" max="7148" width="2" style="24" customWidth="1"/>
    <col min="7149" max="7149" width="18.42578125" style="24" customWidth="1"/>
    <col min="7150" max="7150" width="21" style="24" bestFit="1" customWidth="1"/>
    <col min="7151" max="7151" width="18.140625" style="24" bestFit="1" customWidth="1"/>
    <col min="7152" max="7152" width="16.42578125" style="24" bestFit="1" customWidth="1"/>
    <col min="7153" max="7396" width="9.140625" style="24"/>
    <col min="7397" max="7397" width="49.28515625" style="24" customWidth="1"/>
    <col min="7398" max="7398" width="8.28515625" style="24" customWidth="1"/>
    <col min="7399" max="7399" width="17.85546875" style="24" customWidth="1"/>
    <col min="7400" max="7400" width="2.140625" style="24" bestFit="1" customWidth="1"/>
    <col min="7401" max="7401" width="18.42578125" style="24" customWidth="1"/>
    <col min="7402" max="7402" width="1.85546875" style="24" customWidth="1"/>
    <col min="7403" max="7403" width="17.7109375" style="24" customWidth="1"/>
    <col min="7404" max="7404" width="2" style="24" customWidth="1"/>
    <col min="7405" max="7405" width="18.42578125" style="24" customWidth="1"/>
    <col min="7406" max="7406" width="21" style="24" bestFit="1" customWidth="1"/>
    <col min="7407" max="7407" width="18.140625" style="24" bestFit="1" customWidth="1"/>
    <col min="7408" max="7408" width="16.42578125" style="24" bestFit="1" customWidth="1"/>
    <col min="7409" max="7652" width="9.140625" style="24"/>
    <col min="7653" max="7653" width="49.28515625" style="24" customWidth="1"/>
    <col min="7654" max="7654" width="8.28515625" style="24" customWidth="1"/>
    <col min="7655" max="7655" width="17.85546875" style="24" customWidth="1"/>
    <col min="7656" max="7656" width="2.140625" style="24" bestFit="1" customWidth="1"/>
    <col min="7657" max="7657" width="18.42578125" style="24" customWidth="1"/>
    <col min="7658" max="7658" width="1.85546875" style="24" customWidth="1"/>
    <col min="7659" max="7659" width="17.7109375" style="24" customWidth="1"/>
    <col min="7660" max="7660" width="2" style="24" customWidth="1"/>
    <col min="7661" max="7661" width="18.42578125" style="24" customWidth="1"/>
    <col min="7662" max="7662" width="21" style="24" bestFit="1" customWidth="1"/>
    <col min="7663" max="7663" width="18.140625" style="24" bestFit="1" customWidth="1"/>
    <col min="7664" max="7664" width="16.42578125" style="24" bestFit="1" customWidth="1"/>
    <col min="7665" max="7908" width="9.140625" style="24"/>
    <col min="7909" max="7909" width="49.28515625" style="24" customWidth="1"/>
    <col min="7910" max="7910" width="8.28515625" style="24" customWidth="1"/>
    <col min="7911" max="7911" width="17.85546875" style="24" customWidth="1"/>
    <col min="7912" max="7912" width="2.140625" style="24" bestFit="1" customWidth="1"/>
    <col min="7913" max="7913" width="18.42578125" style="24" customWidth="1"/>
    <col min="7914" max="7914" width="1.85546875" style="24" customWidth="1"/>
    <col min="7915" max="7915" width="17.7109375" style="24" customWidth="1"/>
    <col min="7916" max="7916" width="2" style="24" customWidth="1"/>
    <col min="7917" max="7917" width="18.42578125" style="24" customWidth="1"/>
    <col min="7918" max="7918" width="21" style="24" bestFit="1" customWidth="1"/>
    <col min="7919" max="7919" width="18.140625" style="24" bestFit="1" customWidth="1"/>
    <col min="7920" max="7920" width="16.42578125" style="24" bestFit="1" customWidth="1"/>
    <col min="7921" max="8164" width="9.140625" style="24"/>
    <col min="8165" max="8165" width="49.28515625" style="24" customWidth="1"/>
    <col min="8166" max="8166" width="8.28515625" style="24" customWidth="1"/>
    <col min="8167" max="8167" width="17.85546875" style="24" customWidth="1"/>
    <col min="8168" max="8168" width="2.140625" style="24" bestFit="1" customWidth="1"/>
    <col min="8169" max="8169" width="18.42578125" style="24" customWidth="1"/>
    <col min="8170" max="8170" width="1.85546875" style="24" customWidth="1"/>
    <col min="8171" max="8171" width="17.7109375" style="24" customWidth="1"/>
    <col min="8172" max="8172" width="2" style="24" customWidth="1"/>
    <col min="8173" max="8173" width="18.42578125" style="24" customWidth="1"/>
    <col min="8174" max="8174" width="21" style="24" bestFit="1" customWidth="1"/>
    <col min="8175" max="8175" width="18.140625" style="24" bestFit="1" customWidth="1"/>
    <col min="8176" max="8176" width="16.42578125" style="24" bestFit="1" customWidth="1"/>
    <col min="8177" max="8420" width="9.140625" style="24"/>
    <col min="8421" max="8421" width="49.28515625" style="24" customWidth="1"/>
    <col min="8422" max="8422" width="8.28515625" style="24" customWidth="1"/>
    <col min="8423" max="8423" width="17.85546875" style="24" customWidth="1"/>
    <col min="8424" max="8424" width="2.140625" style="24" bestFit="1" customWidth="1"/>
    <col min="8425" max="8425" width="18.42578125" style="24" customWidth="1"/>
    <col min="8426" max="8426" width="1.85546875" style="24" customWidth="1"/>
    <col min="8427" max="8427" width="17.7109375" style="24" customWidth="1"/>
    <col min="8428" max="8428" width="2" style="24" customWidth="1"/>
    <col min="8429" max="8429" width="18.42578125" style="24" customWidth="1"/>
    <col min="8430" max="8430" width="21" style="24" bestFit="1" customWidth="1"/>
    <col min="8431" max="8431" width="18.140625" style="24" bestFit="1" customWidth="1"/>
    <col min="8432" max="8432" width="16.42578125" style="24" bestFit="1" customWidth="1"/>
    <col min="8433" max="8676" width="9.140625" style="24"/>
    <col min="8677" max="8677" width="49.28515625" style="24" customWidth="1"/>
    <col min="8678" max="8678" width="8.28515625" style="24" customWidth="1"/>
    <col min="8679" max="8679" width="17.85546875" style="24" customWidth="1"/>
    <col min="8680" max="8680" width="2.140625" style="24" bestFit="1" customWidth="1"/>
    <col min="8681" max="8681" width="18.42578125" style="24" customWidth="1"/>
    <col min="8682" max="8682" width="1.85546875" style="24" customWidth="1"/>
    <col min="8683" max="8683" width="17.7109375" style="24" customWidth="1"/>
    <col min="8684" max="8684" width="2" style="24" customWidth="1"/>
    <col min="8685" max="8685" width="18.42578125" style="24" customWidth="1"/>
    <col min="8686" max="8686" width="21" style="24" bestFit="1" customWidth="1"/>
    <col min="8687" max="8687" width="18.140625" style="24" bestFit="1" customWidth="1"/>
    <col min="8688" max="8688" width="16.42578125" style="24" bestFit="1" customWidth="1"/>
    <col min="8689" max="8932" width="9.140625" style="24"/>
    <col min="8933" max="8933" width="49.28515625" style="24" customWidth="1"/>
    <col min="8934" max="8934" width="8.28515625" style="24" customWidth="1"/>
    <col min="8935" max="8935" width="17.85546875" style="24" customWidth="1"/>
    <col min="8936" max="8936" width="2.140625" style="24" bestFit="1" customWidth="1"/>
    <col min="8937" max="8937" width="18.42578125" style="24" customWidth="1"/>
    <col min="8938" max="8938" width="1.85546875" style="24" customWidth="1"/>
    <col min="8939" max="8939" width="17.7109375" style="24" customWidth="1"/>
    <col min="8940" max="8940" width="2" style="24" customWidth="1"/>
    <col min="8941" max="8941" width="18.42578125" style="24" customWidth="1"/>
    <col min="8942" max="8942" width="21" style="24" bestFit="1" customWidth="1"/>
    <col min="8943" max="8943" width="18.140625" style="24" bestFit="1" customWidth="1"/>
    <col min="8944" max="8944" width="16.42578125" style="24" bestFit="1" customWidth="1"/>
    <col min="8945" max="9188" width="9.140625" style="24"/>
    <col min="9189" max="9189" width="49.28515625" style="24" customWidth="1"/>
    <col min="9190" max="9190" width="8.28515625" style="24" customWidth="1"/>
    <col min="9191" max="9191" width="17.85546875" style="24" customWidth="1"/>
    <col min="9192" max="9192" width="2.140625" style="24" bestFit="1" customWidth="1"/>
    <col min="9193" max="9193" width="18.42578125" style="24" customWidth="1"/>
    <col min="9194" max="9194" width="1.85546875" style="24" customWidth="1"/>
    <col min="9195" max="9195" width="17.7109375" style="24" customWidth="1"/>
    <col min="9196" max="9196" width="2" style="24" customWidth="1"/>
    <col min="9197" max="9197" width="18.42578125" style="24" customWidth="1"/>
    <col min="9198" max="9198" width="21" style="24" bestFit="1" customWidth="1"/>
    <col min="9199" max="9199" width="18.140625" style="24" bestFit="1" customWidth="1"/>
    <col min="9200" max="9200" width="16.42578125" style="24" bestFit="1" customWidth="1"/>
    <col min="9201" max="9444" width="9.140625" style="24"/>
    <col min="9445" max="9445" width="49.28515625" style="24" customWidth="1"/>
    <col min="9446" max="9446" width="8.28515625" style="24" customWidth="1"/>
    <col min="9447" max="9447" width="17.85546875" style="24" customWidth="1"/>
    <col min="9448" max="9448" width="2.140625" style="24" bestFit="1" customWidth="1"/>
    <col min="9449" max="9449" width="18.42578125" style="24" customWidth="1"/>
    <col min="9450" max="9450" width="1.85546875" style="24" customWidth="1"/>
    <col min="9451" max="9451" width="17.7109375" style="24" customWidth="1"/>
    <col min="9452" max="9452" width="2" style="24" customWidth="1"/>
    <col min="9453" max="9453" width="18.42578125" style="24" customWidth="1"/>
    <col min="9454" max="9454" width="21" style="24" bestFit="1" customWidth="1"/>
    <col min="9455" max="9455" width="18.140625" style="24" bestFit="1" customWidth="1"/>
    <col min="9456" max="9456" width="16.42578125" style="24" bestFit="1" customWidth="1"/>
    <col min="9457" max="9700" width="9.140625" style="24"/>
    <col min="9701" max="9701" width="49.28515625" style="24" customWidth="1"/>
    <col min="9702" max="9702" width="8.28515625" style="24" customWidth="1"/>
    <col min="9703" max="9703" width="17.85546875" style="24" customWidth="1"/>
    <col min="9704" max="9704" width="2.140625" style="24" bestFit="1" customWidth="1"/>
    <col min="9705" max="9705" width="18.42578125" style="24" customWidth="1"/>
    <col min="9706" max="9706" width="1.85546875" style="24" customWidth="1"/>
    <col min="9707" max="9707" width="17.7109375" style="24" customWidth="1"/>
    <col min="9708" max="9708" width="2" style="24" customWidth="1"/>
    <col min="9709" max="9709" width="18.42578125" style="24" customWidth="1"/>
    <col min="9710" max="9710" width="21" style="24" bestFit="1" customWidth="1"/>
    <col min="9711" max="9711" width="18.140625" style="24" bestFit="1" customWidth="1"/>
    <col min="9712" max="9712" width="16.42578125" style="24" bestFit="1" customWidth="1"/>
    <col min="9713" max="9956" width="9.140625" style="24"/>
    <col min="9957" max="9957" width="49.28515625" style="24" customWidth="1"/>
    <col min="9958" max="9958" width="8.28515625" style="24" customWidth="1"/>
    <col min="9959" max="9959" width="17.85546875" style="24" customWidth="1"/>
    <col min="9960" max="9960" width="2.140625" style="24" bestFit="1" customWidth="1"/>
    <col min="9961" max="9961" width="18.42578125" style="24" customWidth="1"/>
    <col min="9962" max="9962" width="1.85546875" style="24" customWidth="1"/>
    <col min="9963" max="9963" width="17.7109375" style="24" customWidth="1"/>
    <col min="9964" max="9964" width="2" style="24" customWidth="1"/>
    <col min="9965" max="9965" width="18.42578125" style="24" customWidth="1"/>
    <col min="9966" max="9966" width="21" style="24" bestFit="1" customWidth="1"/>
    <col min="9967" max="9967" width="18.140625" style="24" bestFit="1" customWidth="1"/>
    <col min="9968" max="9968" width="16.42578125" style="24" bestFit="1" customWidth="1"/>
    <col min="9969" max="10212" width="9.140625" style="24"/>
    <col min="10213" max="10213" width="49.28515625" style="24" customWidth="1"/>
    <col min="10214" max="10214" width="8.28515625" style="24" customWidth="1"/>
    <col min="10215" max="10215" width="17.85546875" style="24" customWidth="1"/>
    <col min="10216" max="10216" width="2.140625" style="24" bestFit="1" customWidth="1"/>
    <col min="10217" max="10217" width="18.42578125" style="24" customWidth="1"/>
    <col min="10218" max="10218" width="1.85546875" style="24" customWidth="1"/>
    <col min="10219" max="10219" width="17.7109375" style="24" customWidth="1"/>
    <col min="10220" max="10220" width="2" style="24" customWidth="1"/>
    <col min="10221" max="10221" width="18.42578125" style="24" customWidth="1"/>
    <col min="10222" max="10222" width="21" style="24" bestFit="1" customWidth="1"/>
    <col min="10223" max="10223" width="18.140625" style="24" bestFit="1" customWidth="1"/>
    <col min="10224" max="10224" width="16.42578125" style="24" bestFit="1" customWidth="1"/>
    <col min="10225" max="10468" width="9.140625" style="24"/>
    <col min="10469" max="10469" width="49.28515625" style="24" customWidth="1"/>
    <col min="10470" max="10470" width="8.28515625" style="24" customWidth="1"/>
    <col min="10471" max="10471" width="17.85546875" style="24" customWidth="1"/>
    <col min="10472" max="10472" width="2.140625" style="24" bestFit="1" customWidth="1"/>
    <col min="10473" max="10473" width="18.42578125" style="24" customWidth="1"/>
    <col min="10474" max="10474" width="1.85546875" style="24" customWidth="1"/>
    <col min="10475" max="10475" width="17.7109375" style="24" customWidth="1"/>
    <col min="10476" max="10476" width="2" style="24" customWidth="1"/>
    <col min="10477" max="10477" width="18.42578125" style="24" customWidth="1"/>
    <col min="10478" max="10478" width="21" style="24" bestFit="1" customWidth="1"/>
    <col min="10479" max="10479" width="18.140625" style="24" bestFit="1" customWidth="1"/>
    <col min="10480" max="10480" width="16.42578125" style="24" bestFit="1" customWidth="1"/>
    <col min="10481" max="10724" width="9.140625" style="24"/>
    <col min="10725" max="10725" width="49.28515625" style="24" customWidth="1"/>
    <col min="10726" max="10726" width="8.28515625" style="24" customWidth="1"/>
    <col min="10727" max="10727" width="17.85546875" style="24" customWidth="1"/>
    <col min="10728" max="10728" width="2.140625" style="24" bestFit="1" customWidth="1"/>
    <col min="10729" max="10729" width="18.42578125" style="24" customWidth="1"/>
    <col min="10730" max="10730" width="1.85546875" style="24" customWidth="1"/>
    <col min="10731" max="10731" width="17.7109375" style="24" customWidth="1"/>
    <col min="10732" max="10732" width="2" style="24" customWidth="1"/>
    <col min="10733" max="10733" width="18.42578125" style="24" customWidth="1"/>
    <col min="10734" max="10734" width="21" style="24" bestFit="1" customWidth="1"/>
    <col min="10735" max="10735" width="18.140625" style="24" bestFit="1" customWidth="1"/>
    <col min="10736" max="10736" width="16.42578125" style="24" bestFit="1" customWidth="1"/>
    <col min="10737" max="10980" width="9.140625" style="24"/>
    <col min="10981" max="10981" width="49.28515625" style="24" customWidth="1"/>
    <col min="10982" max="10982" width="8.28515625" style="24" customWidth="1"/>
    <col min="10983" max="10983" width="17.85546875" style="24" customWidth="1"/>
    <col min="10984" max="10984" width="2.140625" style="24" bestFit="1" customWidth="1"/>
    <col min="10985" max="10985" width="18.42578125" style="24" customWidth="1"/>
    <col min="10986" max="10986" width="1.85546875" style="24" customWidth="1"/>
    <col min="10987" max="10987" width="17.7109375" style="24" customWidth="1"/>
    <col min="10988" max="10988" width="2" style="24" customWidth="1"/>
    <col min="10989" max="10989" width="18.42578125" style="24" customWidth="1"/>
    <col min="10990" max="10990" width="21" style="24" bestFit="1" customWidth="1"/>
    <col min="10991" max="10991" width="18.140625" style="24" bestFit="1" customWidth="1"/>
    <col min="10992" max="10992" width="16.42578125" style="24" bestFit="1" customWidth="1"/>
    <col min="10993" max="11236" width="9.140625" style="24"/>
    <col min="11237" max="11237" width="49.28515625" style="24" customWidth="1"/>
    <col min="11238" max="11238" width="8.28515625" style="24" customWidth="1"/>
    <col min="11239" max="11239" width="17.85546875" style="24" customWidth="1"/>
    <col min="11240" max="11240" width="2.140625" style="24" bestFit="1" customWidth="1"/>
    <col min="11241" max="11241" width="18.42578125" style="24" customWidth="1"/>
    <col min="11242" max="11242" width="1.85546875" style="24" customWidth="1"/>
    <col min="11243" max="11243" width="17.7109375" style="24" customWidth="1"/>
    <col min="11244" max="11244" width="2" style="24" customWidth="1"/>
    <col min="11245" max="11245" width="18.42578125" style="24" customWidth="1"/>
    <col min="11246" max="11246" width="21" style="24" bestFit="1" customWidth="1"/>
    <col min="11247" max="11247" width="18.140625" style="24" bestFit="1" customWidth="1"/>
    <col min="11248" max="11248" width="16.42578125" style="24" bestFit="1" customWidth="1"/>
    <col min="11249" max="11492" width="9.140625" style="24"/>
    <col min="11493" max="11493" width="49.28515625" style="24" customWidth="1"/>
    <col min="11494" max="11494" width="8.28515625" style="24" customWidth="1"/>
    <col min="11495" max="11495" width="17.85546875" style="24" customWidth="1"/>
    <col min="11496" max="11496" width="2.140625" style="24" bestFit="1" customWidth="1"/>
    <col min="11497" max="11497" width="18.42578125" style="24" customWidth="1"/>
    <col min="11498" max="11498" width="1.85546875" style="24" customWidth="1"/>
    <col min="11499" max="11499" width="17.7109375" style="24" customWidth="1"/>
    <col min="11500" max="11500" width="2" style="24" customWidth="1"/>
    <col min="11501" max="11501" width="18.42578125" style="24" customWidth="1"/>
    <col min="11502" max="11502" width="21" style="24" bestFit="1" customWidth="1"/>
    <col min="11503" max="11503" width="18.140625" style="24" bestFit="1" customWidth="1"/>
    <col min="11504" max="11504" width="16.42578125" style="24" bestFit="1" customWidth="1"/>
    <col min="11505" max="11748" width="9.140625" style="24"/>
    <col min="11749" max="11749" width="49.28515625" style="24" customWidth="1"/>
    <col min="11750" max="11750" width="8.28515625" style="24" customWidth="1"/>
    <col min="11751" max="11751" width="17.85546875" style="24" customWidth="1"/>
    <col min="11752" max="11752" width="2.140625" style="24" bestFit="1" customWidth="1"/>
    <col min="11753" max="11753" width="18.42578125" style="24" customWidth="1"/>
    <col min="11754" max="11754" width="1.85546875" style="24" customWidth="1"/>
    <col min="11755" max="11755" width="17.7109375" style="24" customWidth="1"/>
    <col min="11756" max="11756" width="2" style="24" customWidth="1"/>
    <col min="11757" max="11757" width="18.42578125" style="24" customWidth="1"/>
    <col min="11758" max="11758" width="21" style="24" bestFit="1" customWidth="1"/>
    <col min="11759" max="11759" width="18.140625" style="24" bestFit="1" customWidth="1"/>
    <col min="11760" max="11760" width="16.42578125" style="24" bestFit="1" customWidth="1"/>
    <col min="11761" max="12004" width="9.140625" style="24"/>
    <col min="12005" max="12005" width="49.28515625" style="24" customWidth="1"/>
    <col min="12006" max="12006" width="8.28515625" style="24" customWidth="1"/>
    <col min="12007" max="12007" width="17.85546875" style="24" customWidth="1"/>
    <col min="12008" max="12008" width="2.140625" style="24" bestFit="1" customWidth="1"/>
    <col min="12009" max="12009" width="18.42578125" style="24" customWidth="1"/>
    <col min="12010" max="12010" width="1.85546875" style="24" customWidth="1"/>
    <col min="12011" max="12011" width="17.7109375" style="24" customWidth="1"/>
    <col min="12012" max="12012" width="2" style="24" customWidth="1"/>
    <col min="12013" max="12013" width="18.42578125" style="24" customWidth="1"/>
    <col min="12014" max="12014" width="21" style="24" bestFit="1" customWidth="1"/>
    <col min="12015" max="12015" width="18.140625" style="24" bestFit="1" customWidth="1"/>
    <col min="12016" max="12016" width="16.42578125" style="24" bestFit="1" customWidth="1"/>
    <col min="12017" max="12260" width="9.140625" style="24"/>
    <col min="12261" max="12261" width="49.28515625" style="24" customWidth="1"/>
    <col min="12262" max="12262" width="8.28515625" style="24" customWidth="1"/>
    <col min="12263" max="12263" width="17.85546875" style="24" customWidth="1"/>
    <col min="12264" max="12264" width="2.140625" style="24" bestFit="1" customWidth="1"/>
    <col min="12265" max="12265" width="18.42578125" style="24" customWidth="1"/>
    <col min="12266" max="12266" width="1.85546875" style="24" customWidth="1"/>
    <col min="12267" max="12267" width="17.7109375" style="24" customWidth="1"/>
    <col min="12268" max="12268" width="2" style="24" customWidth="1"/>
    <col min="12269" max="12269" width="18.42578125" style="24" customWidth="1"/>
    <col min="12270" max="12270" width="21" style="24" bestFit="1" customWidth="1"/>
    <col min="12271" max="12271" width="18.140625" style="24" bestFit="1" customWidth="1"/>
    <col min="12272" max="12272" width="16.42578125" style="24" bestFit="1" customWidth="1"/>
    <col min="12273" max="12516" width="9.140625" style="24"/>
    <col min="12517" max="12517" width="49.28515625" style="24" customWidth="1"/>
    <col min="12518" max="12518" width="8.28515625" style="24" customWidth="1"/>
    <col min="12519" max="12519" width="17.85546875" style="24" customWidth="1"/>
    <col min="12520" max="12520" width="2.140625" style="24" bestFit="1" customWidth="1"/>
    <col min="12521" max="12521" width="18.42578125" style="24" customWidth="1"/>
    <col min="12522" max="12522" width="1.85546875" style="24" customWidth="1"/>
    <col min="12523" max="12523" width="17.7109375" style="24" customWidth="1"/>
    <col min="12524" max="12524" width="2" style="24" customWidth="1"/>
    <col min="12525" max="12525" width="18.42578125" style="24" customWidth="1"/>
    <col min="12526" max="12526" width="21" style="24" bestFit="1" customWidth="1"/>
    <col min="12527" max="12527" width="18.140625" style="24" bestFit="1" customWidth="1"/>
    <col min="12528" max="12528" width="16.42578125" style="24" bestFit="1" customWidth="1"/>
    <col min="12529" max="12772" width="9.140625" style="24"/>
    <col min="12773" max="12773" width="49.28515625" style="24" customWidth="1"/>
    <col min="12774" max="12774" width="8.28515625" style="24" customWidth="1"/>
    <col min="12775" max="12775" width="17.85546875" style="24" customWidth="1"/>
    <col min="12776" max="12776" width="2.140625" style="24" bestFit="1" customWidth="1"/>
    <col min="12777" max="12777" width="18.42578125" style="24" customWidth="1"/>
    <col min="12778" max="12778" width="1.85546875" style="24" customWidth="1"/>
    <col min="12779" max="12779" width="17.7109375" style="24" customWidth="1"/>
    <col min="12780" max="12780" width="2" style="24" customWidth="1"/>
    <col min="12781" max="12781" width="18.42578125" style="24" customWidth="1"/>
    <col min="12782" max="12782" width="21" style="24" bestFit="1" customWidth="1"/>
    <col min="12783" max="12783" width="18.140625" style="24" bestFit="1" customWidth="1"/>
    <col min="12784" max="12784" width="16.42578125" style="24" bestFit="1" customWidth="1"/>
    <col min="12785" max="13028" width="9.140625" style="24"/>
    <col min="13029" max="13029" width="49.28515625" style="24" customWidth="1"/>
    <col min="13030" max="13030" width="8.28515625" style="24" customWidth="1"/>
    <col min="13031" max="13031" width="17.85546875" style="24" customWidth="1"/>
    <col min="13032" max="13032" width="2.140625" style="24" bestFit="1" customWidth="1"/>
    <col min="13033" max="13033" width="18.42578125" style="24" customWidth="1"/>
    <col min="13034" max="13034" width="1.85546875" style="24" customWidth="1"/>
    <col min="13035" max="13035" width="17.7109375" style="24" customWidth="1"/>
    <col min="13036" max="13036" width="2" style="24" customWidth="1"/>
    <col min="13037" max="13037" width="18.42578125" style="24" customWidth="1"/>
    <col min="13038" max="13038" width="21" style="24" bestFit="1" customWidth="1"/>
    <col min="13039" max="13039" width="18.140625" style="24" bestFit="1" customWidth="1"/>
    <col min="13040" max="13040" width="16.42578125" style="24" bestFit="1" customWidth="1"/>
    <col min="13041" max="13284" width="9.140625" style="24"/>
    <col min="13285" max="13285" width="49.28515625" style="24" customWidth="1"/>
    <col min="13286" max="13286" width="8.28515625" style="24" customWidth="1"/>
    <col min="13287" max="13287" width="17.85546875" style="24" customWidth="1"/>
    <col min="13288" max="13288" width="2.140625" style="24" bestFit="1" customWidth="1"/>
    <col min="13289" max="13289" width="18.42578125" style="24" customWidth="1"/>
    <col min="13290" max="13290" width="1.85546875" style="24" customWidth="1"/>
    <col min="13291" max="13291" width="17.7109375" style="24" customWidth="1"/>
    <col min="13292" max="13292" width="2" style="24" customWidth="1"/>
    <col min="13293" max="13293" width="18.42578125" style="24" customWidth="1"/>
    <col min="13294" max="13294" width="21" style="24" bestFit="1" customWidth="1"/>
    <col min="13295" max="13295" width="18.140625" style="24" bestFit="1" customWidth="1"/>
    <col min="13296" max="13296" width="16.42578125" style="24" bestFit="1" customWidth="1"/>
    <col min="13297" max="13540" width="9.140625" style="24"/>
    <col min="13541" max="13541" width="49.28515625" style="24" customWidth="1"/>
    <col min="13542" max="13542" width="8.28515625" style="24" customWidth="1"/>
    <col min="13543" max="13543" width="17.85546875" style="24" customWidth="1"/>
    <col min="13544" max="13544" width="2.140625" style="24" bestFit="1" customWidth="1"/>
    <col min="13545" max="13545" width="18.42578125" style="24" customWidth="1"/>
    <col min="13546" max="13546" width="1.85546875" style="24" customWidth="1"/>
    <col min="13547" max="13547" width="17.7109375" style="24" customWidth="1"/>
    <col min="13548" max="13548" width="2" style="24" customWidth="1"/>
    <col min="13549" max="13549" width="18.42578125" style="24" customWidth="1"/>
    <col min="13550" max="13550" width="21" style="24" bestFit="1" customWidth="1"/>
    <col min="13551" max="13551" width="18.140625" style="24" bestFit="1" customWidth="1"/>
    <col min="13552" max="13552" width="16.42578125" style="24" bestFit="1" customWidth="1"/>
    <col min="13553" max="13796" width="9.140625" style="24"/>
    <col min="13797" max="13797" width="49.28515625" style="24" customWidth="1"/>
    <col min="13798" max="13798" width="8.28515625" style="24" customWidth="1"/>
    <col min="13799" max="13799" width="17.85546875" style="24" customWidth="1"/>
    <col min="13800" max="13800" width="2.140625" style="24" bestFit="1" customWidth="1"/>
    <col min="13801" max="13801" width="18.42578125" style="24" customWidth="1"/>
    <col min="13802" max="13802" width="1.85546875" style="24" customWidth="1"/>
    <col min="13803" max="13803" width="17.7109375" style="24" customWidth="1"/>
    <col min="13804" max="13804" width="2" style="24" customWidth="1"/>
    <col min="13805" max="13805" width="18.42578125" style="24" customWidth="1"/>
    <col min="13806" max="13806" width="21" style="24" bestFit="1" customWidth="1"/>
    <col min="13807" max="13807" width="18.140625" style="24" bestFit="1" customWidth="1"/>
    <col min="13808" max="13808" width="16.42578125" style="24" bestFit="1" customWidth="1"/>
    <col min="13809" max="14052" width="9.140625" style="24"/>
    <col min="14053" max="14053" width="49.28515625" style="24" customWidth="1"/>
    <col min="14054" max="14054" width="8.28515625" style="24" customWidth="1"/>
    <col min="14055" max="14055" width="17.85546875" style="24" customWidth="1"/>
    <col min="14056" max="14056" width="2.140625" style="24" bestFit="1" customWidth="1"/>
    <col min="14057" max="14057" width="18.42578125" style="24" customWidth="1"/>
    <col min="14058" max="14058" width="1.85546875" style="24" customWidth="1"/>
    <col min="14059" max="14059" width="17.7109375" style="24" customWidth="1"/>
    <col min="14060" max="14060" width="2" style="24" customWidth="1"/>
    <col min="14061" max="14061" width="18.42578125" style="24" customWidth="1"/>
    <col min="14062" max="14062" width="21" style="24" bestFit="1" customWidth="1"/>
    <col min="14063" max="14063" width="18.140625" style="24" bestFit="1" customWidth="1"/>
    <col min="14064" max="14064" width="16.42578125" style="24" bestFit="1" customWidth="1"/>
    <col min="14065" max="14308" width="9.140625" style="24"/>
    <col min="14309" max="14309" width="49.28515625" style="24" customWidth="1"/>
    <col min="14310" max="14310" width="8.28515625" style="24" customWidth="1"/>
    <col min="14311" max="14311" width="17.85546875" style="24" customWidth="1"/>
    <col min="14312" max="14312" width="2.140625" style="24" bestFit="1" customWidth="1"/>
    <col min="14313" max="14313" width="18.42578125" style="24" customWidth="1"/>
    <col min="14314" max="14314" width="1.85546875" style="24" customWidth="1"/>
    <col min="14315" max="14315" width="17.7109375" style="24" customWidth="1"/>
    <col min="14316" max="14316" width="2" style="24" customWidth="1"/>
    <col min="14317" max="14317" width="18.42578125" style="24" customWidth="1"/>
    <col min="14318" max="14318" width="21" style="24" bestFit="1" customWidth="1"/>
    <col min="14319" max="14319" width="18.140625" style="24" bestFit="1" customWidth="1"/>
    <col min="14320" max="14320" width="16.42578125" style="24" bestFit="1" customWidth="1"/>
    <col min="14321" max="14564" width="9.140625" style="24"/>
    <col min="14565" max="14565" width="49.28515625" style="24" customWidth="1"/>
    <col min="14566" max="14566" width="8.28515625" style="24" customWidth="1"/>
    <col min="14567" max="14567" width="17.85546875" style="24" customWidth="1"/>
    <col min="14568" max="14568" width="2.140625" style="24" bestFit="1" customWidth="1"/>
    <col min="14569" max="14569" width="18.42578125" style="24" customWidth="1"/>
    <col min="14570" max="14570" width="1.85546875" style="24" customWidth="1"/>
    <col min="14571" max="14571" width="17.7109375" style="24" customWidth="1"/>
    <col min="14572" max="14572" width="2" style="24" customWidth="1"/>
    <col min="14573" max="14573" width="18.42578125" style="24" customWidth="1"/>
    <col min="14574" max="14574" width="21" style="24" bestFit="1" customWidth="1"/>
    <col min="14575" max="14575" width="18.140625" style="24" bestFit="1" customWidth="1"/>
    <col min="14576" max="14576" width="16.42578125" style="24" bestFit="1" customWidth="1"/>
    <col min="14577" max="14820" width="9.140625" style="24"/>
    <col min="14821" max="14821" width="49.28515625" style="24" customWidth="1"/>
    <col min="14822" max="14822" width="8.28515625" style="24" customWidth="1"/>
    <col min="14823" max="14823" width="17.85546875" style="24" customWidth="1"/>
    <col min="14824" max="14824" width="2.140625" style="24" bestFit="1" customWidth="1"/>
    <col min="14825" max="14825" width="18.42578125" style="24" customWidth="1"/>
    <col min="14826" max="14826" width="1.85546875" style="24" customWidth="1"/>
    <col min="14827" max="14827" width="17.7109375" style="24" customWidth="1"/>
    <col min="14828" max="14828" width="2" style="24" customWidth="1"/>
    <col min="14829" max="14829" width="18.42578125" style="24" customWidth="1"/>
    <col min="14830" max="14830" width="21" style="24" bestFit="1" customWidth="1"/>
    <col min="14831" max="14831" width="18.140625" style="24" bestFit="1" customWidth="1"/>
    <col min="14832" max="14832" width="16.42578125" style="24" bestFit="1" customWidth="1"/>
    <col min="14833" max="15076" width="9.140625" style="24"/>
    <col min="15077" max="15077" width="49.28515625" style="24" customWidth="1"/>
    <col min="15078" max="15078" width="8.28515625" style="24" customWidth="1"/>
    <col min="15079" max="15079" width="17.85546875" style="24" customWidth="1"/>
    <col min="15080" max="15080" width="2.140625" style="24" bestFit="1" customWidth="1"/>
    <col min="15081" max="15081" width="18.42578125" style="24" customWidth="1"/>
    <col min="15082" max="15082" width="1.85546875" style="24" customWidth="1"/>
    <col min="15083" max="15083" width="17.7109375" style="24" customWidth="1"/>
    <col min="15084" max="15084" width="2" style="24" customWidth="1"/>
    <col min="15085" max="15085" width="18.42578125" style="24" customWidth="1"/>
    <col min="15086" max="15086" width="21" style="24" bestFit="1" customWidth="1"/>
    <col min="15087" max="15087" width="18.140625" style="24" bestFit="1" customWidth="1"/>
    <col min="15088" max="15088" width="16.42578125" style="24" bestFit="1" customWidth="1"/>
    <col min="15089" max="15332" width="9.140625" style="24"/>
    <col min="15333" max="15333" width="49.28515625" style="24" customWidth="1"/>
    <col min="15334" max="15334" width="8.28515625" style="24" customWidth="1"/>
    <col min="15335" max="15335" width="17.85546875" style="24" customWidth="1"/>
    <col min="15336" max="15336" width="2.140625" style="24" bestFit="1" customWidth="1"/>
    <col min="15337" max="15337" width="18.42578125" style="24" customWidth="1"/>
    <col min="15338" max="15338" width="1.85546875" style="24" customWidth="1"/>
    <col min="15339" max="15339" width="17.7109375" style="24" customWidth="1"/>
    <col min="15340" max="15340" width="2" style="24" customWidth="1"/>
    <col min="15341" max="15341" width="18.42578125" style="24" customWidth="1"/>
    <col min="15342" max="15342" width="21" style="24" bestFit="1" customWidth="1"/>
    <col min="15343" max="15343" width="18.140625" style="24" bestFit="1" customWidth="1"/>
    <col min="15344" max="15344" width="16.42578125" style="24" bestFit="1" customWidth="1"/>
    <col min="15345" max="15588" width="9.140625" style="24"/>
    <col min="15589" max="15589" width="49.28515625" style="24" customWidth="1"/>
    <col min="15590" max="15590" width="8.28515625" style="24" customWidth="1"/>
    <col min="15591" max="15591" width="17.85546875" style="24" customWidth="1"/>
    <col min="15592" max="15592" width="2.140625" style="24" bestFit="1" customWidth="1"/>
    <col min="15593" max="15593" width="18.42578125" style="24" customWidth="1"/>
    <col min="15594" max="15594" width="1.85546875" style="24" customWidth="1"/>
    <col min="15595" max="15595" width="17.7109375" style="24" customWidth="1"/>
    <col min="15596" max="15596" width="2" style="24" customWidth="1"/>
    <col min="15597" max="15597" width="18.42578125" style="24" customWidth="1"/>
    <col min="15598" max="15598" width="21" style="24" bestFit="1" customWidth="1"/>
    <col min="15599" max="15599" width="18.140625" style="24" bestFit="1" customWidth="1"/>
    <col min="15600" max="15600" width="16.42578125" style="24" bestFit="1" customWidth="1"/>
    <col min="15601" max="15844" width="9.140625" style="24"/>
    <col min="15845" max="15845" width="49.28515625" style="24" customWidth="1"/>
    <col min="15846" max="15846" width="8.28515625" style="24" customWidth="1"/>
    <col min="15847" max="15847" width="17.85546875" style="24" customWidth="1"/>
    <col min="15848" max="15848" width="2.140625" style="24" bestFit="1" customWidth="1"/>
    <col min="15849" max="15849" width="18.42578125" style="24" customWidth="1"/>
    <col min="15850" max="15850" width="1.85546875" style="24" customWidth="1"/>
    <col min="15851" max="15851" width="17.7109375" style="24" customWidth="1"/>
    <col min="15852" max="15852" width="2" style="24" customWidth="1"/>
    <col min="15853" max="15853" width="18.42578125" style="24" customWidth="1"/>
    <col min="15854" max="15854" width="21" style="24" bestFit="1" customWidth="1"/>
    <col min="15855" max="15855" width="18.140625" style="24" bestFit="1" customWidth="1"/>
    <col min="15856" max="15856" width="16.42578125" style="24" bestFit="1" customWidth="1"/>
    <col min="15857" max="16100" width="9.140625" style="24"/>
    <col min="16101" max="16101" width="49.28515625" style="24" customWidth="1"/>
    <col min="16102" max="16102" width="8.28515625" style="24" customWidth="1"/>
    <col min="16103" max="16103" width="17.85546875" style="24" customWidth="1"/>
    <col min="16104" max="16104" width="2.140625" style="24" bestFit="1" customWidth="1"/>
    <col min="16105" max="16105" width="18.42578125" style="24" customWidth="1"/>
    <col min="16106" max="16106" width="1.85546875" style="24" customWidth="1"/>
    <col min="16107" max="16107" width="17.7109375" style="24" customWidth="1"/>
    <col min="16108" max="16108" width="2" style="24" customWidth="1"/>
    <col min="16109" max="16109" width="18.42578125" style="24" customWidth="1"/>
    <col min="16110" max="16110" width="21" style="24" bestFit="1" customWidth="1"/>
    <col min="16111" max="16111" width="18.140625" style="24" bestFit="1" customWidth="1"/>
    <col min="16112" max="16112" width="16.42578125" style="24" bestFit="1" customWidth="1"/>
    <col min="16113" max="16384" width="9.140625" style="24"/>
  </cols>
  <sheetData>
    <row r="1" spans="1:9" customFormat="1" ht="15" x14ac:dyDescent="0.25">
      <c r="A1" s="1" t="s">
        <v>0</v>
      </c>
      <c r="B1" s="2"/>
      <c r="C1" s="3"/>
      <c r="D1" s="3"/>
      <c r="E1" s="3"/>
      <c r="F1" s="4"/>
      <c r="G1" s="4"/>
    </row>
    <row r="2" spans="1:9" customFormat="1" ht="15" x14ac:dyDescent="0.25">
      <c r="A2" s="5" t="s">
        <v>1</v>
      </c>
      <c r="B2" s="6"/>
      <c r="C2" s="5"/>
      <c r="D2" s="5"/>
      <c r="E2" s="5"/>
      <c r="F2" s="4"/>
      <c r="G2" s="4"/>
    </row>
    <row r="3" spans="1:9" customFormat="1" ht="15" x14ac:dyDescent="0.25">
      <c r="A3" s="5" t="s">
        <v>2</v>
      </c>
      <c r="B3" s="6"/>
      <c r="C3" s="5"/>
      <c r="D3" s="5"/>
      <c r="E3" s="5"/>
      <c r="F3" s="4"/>
      <c r="G3" s="4"/>
    </row>
    <row r="4" spans="1:9" customFormat="1" ht="15.75" thickBot="1" x14ac:dyDescent="0.3">
      <c r="A4" s="7" t="s">
        <v>43</v>
      </c>
      <c r="B4" s="8"/>
      <c r="C4" s="7"/>
      <c r="D4" s="7"/>
      <c r="E4" s="7"/>
      <c r="F4" s="7"/>
      <c r="G4" s="7"/>
      <c r="H4" s="7"/>
      <c r="I4" s="7"/>
    </row>
    <row r="5" spans="1:9" customFormat="1" ht="15" x14ac:dyDescent="0.25">
      <c r="A5" s="5"/>
      <c r="B5" s="6"/>
      <c r="C5" s="5"/>
      <c r="D5" s="5"/>
      <c r="E5" s="5"/>
      <c r="F5" s="5"/>
      <c r="G5" s="5"/>
      <c r="H5" s="5"/>
      <c r="I5" s="5"/>
    </row>
    <row r="6" spans="1:9" s="9" customFormat="1" ht="22.5" x14ac:dyDescent="0.3">
      <c r="A6" s="102" t="s">
        <v>3</v>
      </c>
      <c r="B6" s="102"/>
      <c r="C6" s="102"/>
      <c r="D6" s="102"/>
      <c r="E6" s="102"/>
      <c r="F6" s="102"/>
      <c r="G6" s="102"/>
      <c r="H6" s="102"/>
      <c r="I6" s="102"/>
    </row>
    <row r="7" spans="1:9" s="13" customFormat="1" ht="15.75" x14ac:dyDescent="0.25">
      <c r="A7" s="10"/>
      <c r="B7" s="11"/>
      <c r="C7" s="10"/>
      <c r="D7" s="12"/>
      <c r="F7" s="10"/>
      <c r="G7" s="12" t="s">
        <v>4</v>
      </c>
      <c r="H7" s="14"/>
      <c r="I7" s="10"/>
    </row>
    <row r="8" spans="1:9" s="13" customFormat="1" ht="15.75" x14ac:dyDescent="0.25">
      <c r="A8" s="15" t="s">
        <v>5</v>
      </c>
      <c r="B8" s="16" t="s">
        <v>6</v>
      </c>
      <c r="C8" s="103" t="s">
        <v>7</v>
      </c>
      <c r="D8" s="103"/>
      <c r="E8" s="103"/>
      <c r="F8" s="17"/>
      <c r="G8" s="18" t="s">
        <v>8</v>
      </c>
      <c r="H8" s="19"/>
      <c r="I8" s="19"/>
    </row>
    <row r="9" spans="1:9" s="13" customFormat="1" ht="15.75" x14ac:dyDescent="0.25">
      <c r="A9" s="15"/>
      <c r="B9" s="16" t="s">
        <v>9</v>
      </c>
      <c r="C9" s="20" t="s">
        <v>10</v>
      </c>
      <c r="D9" s="20"/>
      <c r="E9" s="20" t="s">
        <v>11</v>
      </c>
      <c r="F9" s="20"/>
      <c r="G9" s="20" t="s">
        <v>10</v>
      </c>
      <c r="H9" s="20"/>
      <c r="I9" s="20" t="s">
        <v>11</v>
      </c>
    </row>
    <row r="10" spans="1:9" x14ac:dyDescent="0.2">
      <c r="A10" s="21" t="s">
        <v>12</v>
      </c>
      <c r="B10" s="22" t="s">
        <v>13</v>
      </c>
      <c r="C10" s="23">
        <v>171286548137</v>
      </c>
      <c r="D10" s="23"/>
      <c r="E10" s="23">
        <v>152929548845</v>
      </c>
      <c r="F10" s="23"/>
      <c r="G10" s="23">
        <v>171286548137</v>
      </c>
      <c r="H10" s="23"/>
      <c r="I10" s="23">
        <v>152929548845</v>
      </c>
    </row>
    <row r="11" spans="1:9" x14ac:dyDescent="0.2">
      <c r="A11" s="21" t="s">
        <v>14</v>
      </c>
      <c r="B11" s="22" t="s">
        <v>15</v>
      </c>
      <c r="C11" s="23"/>
      <c r="D11" s="23"/>
      <c r="E11" s="23"/>
      <c r="F11" s="23"/>
      <c r="G11" s="23">
        <v>0</v>
      </c>
      <c r="H11" s="23"/>
      <c r="I11" s="23">
        <v>0</v>
      </c>
    </row>
    <row r="12" spans="1:9" x14ac:dyDescent="0.2">
      <c r="A12" s="21" t="s">
        <v>16</v>
      </c>
      <c r="B12" s="22">
        <v>10</v>
      </c>
      <c r="C12" s="23">
        <v>171286548137</v>
      </c>
      <c r="D12" s="23"/>
      <c r="E12" s="23">
        <v>152929548845</v>
      </c>
      <c r="F12" s="23"/>
      <c r="G12" s="23">
        <v>171286548137</v>
      </c>
      <c r="H12" s="23"/>
      <c r="I12" s="23">
        <v>152929548845</v>
      </c>
    </row>
    <row r="13" spans="1:9" x14ac:dyDescent="0.2">
      <c r="A13" s="21" t="s">
        <v>17</v>
      </c>
      <c r="B13" s="22" t="s">
        <v>18</v>
      </c>
      <c r="C13" s="23">
        <v>151960336791</v>
      </c>
      <c r="D13" s="25"/>
      <c r="E13" s="23">
        <v>135683993104</v>
      </c>
      <c r="F13" s="25"/>
      <c r="G13" s="23">
        <v>151960336791</v>
      </c>
      <c r="H13" s="23"/>
      <c r="I13" s="23">
        <v>135683993104</v>
      </c>
    </row>
    <row r="14" spans="1:9" x14ac:dyDescent="0.2">
      <c r="A14" s="21" t="s">
        <v>19</v>
      </c>
      <c r="B14" s="22">
        <v>20</v>
      </c>
      <c r="C14" s="23">
        <v>19326211346</v>
      </c>
      <c r="D14" s="23"/>
      <c r="E14" s="23">
        <v>17245555741</v>
      </c>
      <c r="F14" s="23"/>
      <c r="G14" s="23">
        <v>19326211346</v>
      </c>
      <c r="H14" s="23"/>
      <c r="I14" s="23">
        <v>17245555741</v>
      </c>
    </row>
    <row r="15" spans="1:9" x14ac:dyDescent="0.2">
      <c r="A15" s="21" t="s">
        <v>20</v>
      </c>
      <c r="B15" s="22" t="s">
        <v>21</v>
      </c>
      <c r="C15" s="23">
        <v>4128701</v>
      </c>
      <c r="D15" s="23"/>
      <c r="E15" s="23">
        <v>104100345</v>
      </c>
      <c r="F15" s="23"/>
      <c r="G15" s="23">
        <v>4128701</v>
      </c>
      <c r="H15" s="23"/>
      <c r="I15" s="23">
        <v>104100345</v>
      </c>
    </row>
    <row r="16" spans="1:9" x14ac:dyDescent="0.2">
      <c r="A16" s="21" t="s">
        <v>22</v>
      </c>
      <c r="B16" s="22" t="s">
        <v>23</v>
      </c>
      <c r="C16" s="23">
        <v>2175771234</v>
      </c>
      <c r="D16" s="25"/>
      <c r="E16" s="23">
        <v>2153481759</v>
      </c>
      <c r="F16" s="25"/>
      <c r="G16" s="23">
        <v>2175771234</v>
      </c>
      <c r="H16" s="23"/>
      <c r="I16" s="23">
        <v>2153481759</v>
      </c>
    </row>
    <row r="17" spans="1:9" x14ac:dyDescent="0.2">
      <c r="A17" s="26" t="s">
        <v>24</v>
      </c>
      <c r="B17" s="27">
        <v>23</v>
      </c>
      <c r="C17" s="28">
        <f>C16</f>
        <v>2175771234</v>
      </c>
      <c r="D17" s="28"/>
      <c r="E17" s="28">
        <v>2135807919</v>
      </c>
      <c r="F17" s="28"/>
      <c r="G17" s="28">
        <f>G16</f>
        <v>2175771234</v>
      </c>
      <c r="H17" s="28"/>
      <c r="I17" s="28">
        <v>2135807919</v>
      </c>
    </row>
    <row r="18" spans="1:9" x14ac:dyDescent="0.2">
      <c r="A18" s="21" t="s">
        <v>25</v>
      </c>
      <c r="B18" s="22" t="s">
        <v>26</v>
      </c>
      <c r="C18" s="23">
        <v>4714870279</v>
      </c>
      <c r="D18" s="25"/>
      <c r="E18" s="23">
        <v>4247857427</v>
      </c>
      <c r="F18" s="25"/>
      <c r="G18" s="23">
        <v>4714870279</v>
      </c>
      <c r="H18" s="23"/>
      <c r="I18" s="23">
        <v>4247857427</v>
      </c>
    </row>
    <row r="19" spans="1:9" x14ac:dyDescent="0.2">
      <c r="A19" s="21" t="s">
        <v>27</v>
      </c>
      <c r="B19" s="22" t="s">
        <v>28</v>
      </c>
      <c r="C19" s="23">
        <v>3011830162</v>
      </c>
      <c r="D19" s="25"/>
      <c r="E19" s="23">
        <v>2309852742</v>
      </c>
      <c r="F19" s="25"/>
      <c r="G19" s="23">
        <v>3011830162</v>
      </c>
      <c r="H19" s="23"/>
      <c r="I19" s="23">
        <v>2309852742</v>
      </c>
    </row>
    <row r="20" spans="1:9" x14ac:dyDescent="0.2">
      <c r="A20" s="21" t="s">
        <v>29</v>
      </c>
      <c r="B20" s="22">
        <v>30</v>
      </c>
      <c r="C20" s="23">
        <v>9427868372</v>
      </c>
      <c r="D20" s="23"/>
      <c r="E20" s="23">
        <v>8638464158</v>
      </c>
      <c r="F20" s="23"/>
      <c r="G20" s="23">
        <v>9427868372</v>
      </c>
      <c r="H20" s="23"/>
      <c r="I20" s="23">
        <v>8638464158</v>
      </c>
    </row>
    <row r="21" spans="1:9" x14ac:dyDescent="0.2">
      <c r="A21" s="21" t="s">
        <v>30</v>
      </c>
      <c r="B21" s="22">
        <v>31</v>
      </c>
      <c r="C21" s="23"/>
      <c r="D21" s="23"/>
      <c r="E21" s="23"/>
      <c r="F21" s="23"/>
      <c r="G21" s="23"/>
      <c r="H21" s="23"/>
      <c r="I21" s="23"/>
    </row>
    <row r="22" spans="1:9" x14ac:dyDescent="0.2">
      <c r="A22" s="21" t="s">
        <v>31</v>
      </c>
      <c r="B22" s="22">
        <v>32</v>
      </c>
      <c r="C22" s="23">
        <v>24315234</v>
      </c>
      <c r="D22" s="23"/>
      <c r="E22" s="23">
        <v>64635301</v>
      </c>
      <c r="F22" s="23"/>
      <c r="G22" s="23">
        <v>24315234</v>
      </c>
      <c r="H22" s="23"/>
      <c r="I22" s="23">
        <v>64635301</v>
      </c>
    </row>
    <row r="23" spans="1:9" x14ac:dyDescent="0.2">
      <c r="A23" s="21" t="s">
        <v>32</v>
      </c>
      <c r="B23" s="22">
        <v>40</v>
      </c>
      <c r="C23" s="25">
        <v>-24315234</v>
      </c>
      <c r="D23" s="25"/>
      <c r="E23" s="25">
        <v>-64635301</v>
      </c>
      <c r="F23" s="25"/>
      <c r="G23" s="25">
        <v>-24315234</v>
      </c>
      <c r="H23" s="25"/>
      <c r="I23" s="25">
        <v>-64635301</v>
      </c>
    </row>
    <row r="24" spans="1:9" x14ac:dyDescent="0.2">
      <c r="A24" s="21" t="s">
        <v>33</v>
      </c>
      <c r="B24" s="22">
        <v>45</v>
      </c>
      <c r="C24" s="23"/>
      <c r="D24" s="23"/>
      <c r="E24" s="23"/>
      <c r="F24" s="23"/>
      <c r="G24" s="23"/>
      <c r="H24" s="23"/>
      <c r="I24" s="23"/>
    </row>
    <row r="25" spans="1:9" x14ac:dyDescent="0.2">
      <c r="A25" s="21" t="s">
        <v>34</v>
      </c>
      <c r="B25" s="22">
        <v>50</v>
      </c>
      <c r="C25" s="23">
        <v>9403553138</v>
      </c>
      <c r="D25" s="23"/>
      <c r="E25" s="23">
        <v>8573828857</v>
      </c>
      <c r="F25" s="23"/>
      <c r="G25" s="23">
        <v>9403553138</v>
      </c>
      <c r="H25" s="23"/>
      <c r="I25" s="23">
        <v>8573828857</v>
      </c>
    </row>
    <row r="26" spans="1:9" x14ac:dyDescent="0.2">
      <c r="A26" s="21" t="s">
        <v>35</v>
      </c>
      <c r="B26" s="22">
        <v>51</v>
      </c>
      <c r="C26" s="23">
        <f>C25*20%</f>
        <v>1880710627.6000001</v>
      </c>
      <c r="D26" s="23"/>
      <c r="E26" s="23">
        <f>E25*22%</f>
        <v>1886242348.54</v>
      </c>
      <c r="F26" s="23"/>
      <c r="G26" s="23">
        <f>G25*20%</f>
        <v>1880710627.6000001</v>
      </c>
      <c r="H26" s="23"/>
      <c r="I26" s="23">
        <f>I25*22%</f>
        <v>1886242348.54</v>
      </c>
    </row>
    <row r="27" spans="1:9" x14ac:dyDescent="0.2">
      <c r="A27" s="21" t="s">
        <v>36</v>
      </c>
      <c r="B27" s="22">
        <v>52</v>
      </c>
      <c r="C27" s="23"/>
      <c r="D27" s="23"/>
      <c r="E27" s="23"/>
      <c r="F27" s="23"/>
      <c r="G27" s="23"/>
      <c r="H27" s="23"/>
      <c r="I27" s="23"/>
    </row>
    <row r="28" spans="1:9" x14ac:dyDescent="0.2">
      <c r="A28" s="21" t="s">
        <v>37</v>
      </c>
      <c r="B28" s="22">
        <v>60</v>
      </c>
      <c r="C28" s="23">
        <f>C25-C26</f>
        <v>7522842510.3999996</v>
      </c>
      <c r="D28" s="23"/>
      <c r="E28" s="23">
        <f>E25-E26</f>
        <v>6687586508.46</v>
      </c>
      <c r="F28" s="23"/>
      <c r="G28" s="23">
        <f>G25-G26</f>
        <v>7522842510.3999996</v>
      </c>
      <c r="H28" s="23"/>
      <c r="I28" s="23">
        <f>I25-I26</f>
        <v>6687586508.46</v>
      </c>
    </row>
    <row r="29" spans="1:9" ht="15" thickBot="1" x14ac:dyDescent="0.25">
      <c r="A29" s="21" t="s">
        <v>38</v>
      </c>
      <c r="B29" s="22">
        <v>70</v>
      </c>
      <c r="C29" s="29">
        <f>C28/1999989</f>
        <v>3761.4419431306869</v>
      </c>
      <c r="D29" s="23"/>
      <c r="E29" s="29">
        <f>E28/2999989</f>
        <v>2229.203676566814</v>
      </c>
      <c r="F29" s="23"/>
      <c r="G29" s="29">
        <f>G28/1999989</f>
        <v>3761.4419431306869</v>
      </c>
      <c r="H29" s="23"/>
      <c r="I29" s="29">
        <f>I28/2999989</f>
        <v>2229.203676566814</v>
      </c>
    </row>
    <row r="30" spans="1:9" ht="15" thickTop="1" x14ac:dyDescent="0.2">
      <c r="A30" s="21"/>
      <c r="B30" s="28"/>
      <c r="C30" s="23"/>
      <c r="D30" s="23"/>
      <c r="E30" s="23"/>
      <c r="F30" s="23"/>
      <c r="G30" s="23"/>
      <c r="H30" s="23"/>
      <c r="I30" s="23"/>
    </row>
    <row r="31" spans="1:9" s="31" customFormat="1" ht="15" x14ac:dyDescent="0.25">
      <c r="A31" s="30"/>
      <c r="B31" s="23"/>
      <c r="D31" s="32"/>
      <c r="F31" s="32"/>
      <c r="G31" s="33" t="s">
        <v>44</v>
      </c>
      <c r="H31" s="32"/>
    </row>
    <row r="32" spans="1:9" s="31" customFormat="1" ht="15" x14ac:dyDescent="0.25">
      <c r="A32" s="34" t="s">
        <v>39</v>
      </c>
      <c r="B32" s="35"/>
      <c r="D32" s="32"/>
      <c r="F32" s="36"/>
      <c r="G32" s="36" t="s">
        <v>40</v>
      </c>
      <c r="H32" s="32"/>
    </row>
    <row r="33" spans="1:8" s="31" customFormat="1" ht="15" x14ac:dyDescent="0.25">
      <c r="A33" s="37"/>
      <c r="B33" s="35"/>
      <c r="D33" s="32"/>
      <c r="F33" s="38"/>
      <c r="G33" s="38"/>
      <c r="H33" s="32"/>
    </row>
    <row r="34" spans="1:8" s="31" customFormat="1" ht="15" x14ac:dyDescent="0.25">
      <c r="A34" s="37"/>
      <c r="B34" s="35"/>
      <c r="D34" s="32"/>
      <c r="F34" s="38"/>
      <c r="G34" s="38"/>
      <c r="H34" s="32"/>
    </row>
    <row r="35" spans="1:8" s="31" customFormat="1" ht="15" x14ac:dyDescent="0.25">
      <c r="A35" s="37"/>
      <c r="B35" s="35"/>
      <c r="D35" s="32"/>
      <c r="F35" s="38"/>
      <c r="G35" s="38"/>
      <c r="H35" s="32"/>
    </row>
    <row r="36" spans="1:8" s="31" customFormat="1" ht="15" x14ac:dyDescent="0.25">
      <c r="A36" s="37"/>
      <c r="B36" s="35"/>
      <c r="D36" s="32"/>
      <c r="F36" s="38"/>
      <c r="G36" s="38"/>
      <c r="H36" s="32"/>
    </row>
    <row r="37" spans="1:8" s="31" customFormat="1" ht="15" x14ac:dyDescent="0.25">
      <c r="A37" s="37"/>
      <c r="B37" s="35"/>
      <c r="D37" s="32"/>
      <c r="F37" s="38"/>
      <c r="G37" s="38"/>
      <c r="H37" s="32"/>
    </row>
    <row r="38" spans="1:8" s="31" customFormat="1" ht="15" x14ac:dyDescent="0.25">
      <c r="A38" s="34" t="s">
        <v>41</v>
      </c>
      <c r="B38" s="35"/>
      <c r="D38" s="32"/>
      <c r="F38" s="36"/>
      <c r="G38" s="36" t="s">
        <v>42</v>
      </c>
      <c r="H38" s="32"/>
    </row>
  </sheetData>
  <mergeCells count="2">
    <mergeCell ref="A6:I6"/>
    <mergeCell ref="C8:E8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4"/>
  <sheetViews>
    <sheetView topLeftCell="A265" workbookViewId="0">
      <selection activeCell="A158" sqref="A158:H287"/>
    </sheetView>
  </sheetViews>
  <sheetFormatPr defaultRowHeight="15" x14ac:dyDescent="0.25"/>
  <cols>
    <col min="1" max="1" width="4.7109375" customWidth="1"/>
    <col min="2" max="2" width="41.42578125" customWidth="1"/>
    <col min="3" max="4" width="7.7109375" customWidth="1"/>
    <col min="5" max="5" width="16.5703125" bestFit="1" customWidth="1"/>
    <col min="6" max="6" width="1.42578125" customWidth="1"/>
    <col min="7" max="7" width="16.5703125" bestFit="1" customWidth="1"/>
    <col min="8" max="8" width="16.28515625" bestFit="1" customWidth="1"/>
  </cols>
  <sheetData>
    <row r="1" spans="1:7" x14ac:dyDescent="0.25">
      <c r="A1" s="41" t="s">
        <v>45</v>
      </c>
      <c r="B1" s="42"/>
      <c r="C1" s="43"/>
      <c r="D1" s="43"/>
      <c r="E1" s="43"/>
      <c r="F1" s="43"/>
      <c r="G1" s="44"/>
    </row>
    <row r="2" spans="1:7" x14ac:dyDescent="0.25">
      <c r="A2" s="45" t="s">
        <v>1</v>
      </c>
      <c r="B2" s="46"/>
      <c r="C2" s="45"/>
      <c r="D2" s="45"/>
      <c r="E2" s="45"/>
      <c r="F2" s="45"/>
      <c r="G2" s="47"/>
    </row>
    <row r="3" spans="1:7" x14ac:dyDescent="0.25">
      <c r="A3" s="45" t="s">
        <v>46</v>
      </c>
      <c r="B3" s="46"/>
      <c r="C3" s="45"/>
      <c r="D3" s="45"/>
      <c r="E3" s="45"/>
      <c r="F3" s="45"/>
      <c r="G3" s="47"/>
    </row>
    <row r="4" spans="1:7" ht="15.75" thickBot="1" x14ac:dyDescent="0.3">
      <c r="A4" s="7" t="s">
        <v>43</v>
      </c>
      <c r="B4" s="7"/>
      <c r="C4" s="7"/>
      <c r="D4" s="7"/>
      <c r="E4" s="7"/>
      <c r="F4" s="7"/>
      <c r="G4" s="7"/>
    </row>
    <row r="5" spans="1:7" x14ac:dyDescent="0.25">
      <c r="A5" s="48"/>
      <c r="B5" s="48"/>
      <c r="C5" s="48"/>
      <c r="D5" s="48"/>
      <c r="E5" s="48"/>
      <c r="F5" s="48"/>
      <c r="G5" s="48"/>
    </row>
    <row r="6" spans="1:7" ht="18.75" x14ac:dyDescent="0.25">
      <c r="A6" s="49" t="s">
        <v>47</v>
      </c>
      <c r="B6" s="50"/>
      <c r="C6" s="51"/>
      <c r="D6" s="51"/>
      <c r="E6" s="48"/>
      <c r="F6" s="48"/>
      <c r="G6" s="48"/>
    </row>
    <row r="7" spans="1:7" x14ac:dyDescent="0.25">
      <c r="A7" s="51" t="s">
        <v>48</v>
      </c>
      <c r="B7" s="50"/>
      <c r="C7" s="51"/>
      <c r="D7" s="51"/>
      <c r="E7" s="48"/>
      <c r="F7" s="48"/>
      <c r="G7" s="48"/>
    </row>
    <row r="8" spans="1:7" x14ac:dyDescent="0.25">
      <c r="A8" s="52"/>
      <c r="B8" s="53"/>
      <c r="C8" s="54"/>
      <c r="D8" s="54"/>
      <c r="E8" s="52"/>
      <c r="F8" s="52"/>
      <c r="G8" s="52"/>
    </row>
    <row r="9" spans="1:7" x14ac:dyDescent="0.25">
      <c r="A9" s="55"/>
      <c r="B9" s="46"/>
      <c r="C9" s="45"/>
      <c r="D9" s="45"/>
      <c r="E9" s="55"/>
      <c r="F9" s="55"/>
      <c r="G9" s="56" t="s">
        <v>49</v>
      </c>
    </row>
    <row r="10" spans="1:7" ht="27.75" x14ac:dyDescent="0.25">
      <c r="A10" s="57" t="s">
        <v>50</v>
      </c>
      <c r="B10" s="58"/>
      <c r="C10" s="59" t="s">
        <v>51</v>
      </c>
      <c r="D10" s="60" t="s">
        <v>52</v>
      </c>
      <c r="E10" s="61" t="s">
        <v>53</v>
      </c>
      <c r="F10" s="62"/>
      <c r="G10" s="61" t="s">
        <v>54</v>
      </c>
    </row>
    <row r="11" spans="1:7" x14ac:dyDescent="0.25">
      <c r="A11" s="52"/>
      <c r="B11" s="53"/>
      <c r="C11" s="63"/>
      <c r="D11" s="63"/>
      <c r="E11" s="64"/>
      <c r="F11" s="64"/>
      <c r="G11" s="64"/>
    </row>
    <row r="12" spans="1:7" x14ac:dyDescent="0.25">
      <c r="A12" s="52" t="s">
        <v>55</v>
      </c>
      <c r="B12" s="53" t="s">
        <v>56</v>
      </c>
      <c r="C12" s="63">
        <v>100</v>
      </c>
      <c r="D12" s="63"/>
      <c r="E12" s="65">
        <f>E13+E20+E29+E32</f>
        <v>260849293424</v>
      </c>
      <c r="F12" s="65"/>
      <c r="G12" s="65">
        <v>235253995050</v>
      </c>
    </row>
    <row r="13" spans="1:7" x14ac:dyDescent="0.25">
      <c r="A13" s="52" t="s">
        <v>57</v>
      </c>
      <c r="B13" s="53" t="s">
        <v>58</v>
      </c>
      <c r="C13" s="63">
        <v>110</v>
      </c>
      <c r="D13" s="63" t="s">
        <v>59</v>
      </c>
      <c r="E13" s="65">
        <v>5183106009</v>
      </c>
      <c r="F13" s="65"/>
      <c r="G13" s="65">
        <v>346607053</v>
      </c>
    </row>
    <row r="14" spans="1:7" x14ac:dyDescent="0.25">
      <c r="A14" s="66" t="s">
        <v>60</v>
      </c>
      <c r="B14" s="46" t="s">
        <v>61</v>
      </c>
      <c r="C14" s="67">
        <v>111</v>
      </c>
      <c r="D14" s="67" t="s">
        <v>62</v>
      </c>
      <c r="E14" s="68">
        <v>5183106009</v>
      </c>
      <c r="F14" s="65"/>
      <c r="G14" s="68">
        <v>346607053</v>
      </c>
    </row>
    <row r="15" spans="1:7" x14ac:dyDescent="0.25">
      <c r="A15" s="66" t="s">
        <v>63</v>
      </c>
      <c r="B15" s="46" t="s">
        <v>64</v>
      </c>
      <c r="C15" s="67">
        <v>112</v>
      </c>
      <c r="D15" s="67" t="s">
        <v>62</v>
      </c>
      <c r="E15" s="68"/>
      <c r="F15" s="65"/>
      <c r="G15" s="68"/>
    </row>
    <row r="16" spans="1:7" x14ac:dyDescent="0.25">
      <c r="A16" s="52" t="s">
        <v>65</v>
      </c>
      <c r="B16" s="53" t="s">
        <v>66</v>
      </c>
      <c r="C16" s="63">
        <v>120</v>
      </c>
      <c r="D16" s="67" t="s">
        <v>62</v>
      </c>
      <c r="E16" s="65"/>
      <c r="F16" s="65"/>
      <c r="G16" s="65"/>
    </row>
    <row r="17" spans="1:7" x14ac:dyDescent="0.25">
      <c r="A17" s="66" t="s">
        <v>60</v>
      </c>
      <c r="B17" s="46" t="s">
        <v>67</v>
      </c>
      <c r="C17" s="67">
        <v>121</v>
      </c>
      <c r="D17" s="67" t="s">
        <v>62</v>
      </c>
      <c r="E17" s="68"/>
      <c r="F17" s="65"/>
      <c r="G17" s="68"/>
    </row>
    <row r="18" spans="1:7" x14ac:dyDescent="0.25">
      <c r="A18" s="66" t="s">
        <v>63</v>
      </c>
      <c r="B18" s="46" t="s">
        <v>68</v>
      </c>
      <c r="C18" s="67">
        <v>122</v>
      </c>
      <c r="D18" s="67" t="s">
        <v>62</v>
      </c>
      <c r="E18" s="68"/>
      <c r="F18" s="65"/>
      <c r="G18" s="68"/>
    </row>
    <row r="19" spans="1:7" x14ac:dyDescent="0.25">
      <c r="A19" s="55" t="s">
        <v>69</v>
      </c>
      <c r="B19" s="46" t="s">
        <v>70</v>
      </c>
      <c r="C19" s="67">
        <v>123</v>
      </c>
      <c r="D19" s="67" t="s">
        <v>62</v>
      </c>
      <c r="E19" s="68"/>
      <c r="F19" s="65"/>
      <c r="G19" s="68"/>
    </row>
    <row r="20" spans="1:7" x14ac:dyDescent="0.25">
      <c r="A20" s="52" t="s">
        <v>71</v>
      </c>
      <c r="B20" s="53" t="s">
        <v>72</v>
      </c>
      <c r="C20" s="63">
        <v>130</v>
      </c>
      <c r="D20" s="67" t="s">
        <v>62</v>
      </c>
      <c r="E20" s="65">
        <v>207492287500</v>
      </c>
      <c r="F20" s="65"/>
      <c r="G20" s="65">
        <v>165139911017</v>
      </c>
    </row>
    <row r="21" spans="1:7" x14ac:dyDescent="0.25">
      <c r="A21" s="66" t="s">
        <v>60</v>
      </c>
      <c r="B21" s="46" t="s">
        <v>73</v>
      </c>
      <c r="C21" s="67">
        <v>131</v>
      </c>
      <c r="D21" s="67" t="s">
        <v>74</v>
      </c>
      <c r="E21" s="68">
        <v>202980945257</v>
      </c>
      <c r="F21" s="65"/>
      <c r="G21" s="68">
        <v>165625288774</v>
      </c>
    </row>
    <row r="22" spans="1:7" x14ac:dyDescent="0.25">
      <c r="A22" s="66" t="s">
        <v>63</v>
      </c>
      <c r="B22" s="46" t="s">
        <v>75</v>
      </c>
      <c r="C22" s="67">
        <v>132</v>
      </c>
      <c r="D22" s="67" t="s">
        <v>76</v>
      </c>
      <c r="E22" s="68">
        <v>5956326614</v>
      </c>
      <c r="F22" s="65"/>
      <c r="G22" s="68">
        <v>773083924</v>
      </c>
    </row>
    <row r="23" spans="1:7" x14ac:dyDescent="0.25">
      <c r="A23" s="66" t="s">
        <v>69</v>
      </c>
      <c r="B23" s="46" t="s">
        <v>77</v>
      </c>
      <c r="C23" s="67">
        <v>133</v>
      </c>
      <c r="D23" s="67" t="s">
        <v>62</v>
      </c>
      <c r="E23" s="68"/>
      <c r="F23" s="65"/>
      <c r="G23" s="68"/>
    </row>
    <row r="24" spans="1:7" x14ac:dyDescent="0.25">
      <c r="A24" s="66" t="s">
        <v>78</v>
      </c>
      <c r="B24" s="46" t="s">
        <v>79</v>
      </c>
      <c r="C24" s="67">
        <v>134</v>
      </c>
      <c r="D24" s="67" t="s">
        <v>62</v>
      </c>
      <c r="E24" s="68"/>
      <c r="F24" s="65"/>
      <c r="G24" s="68"/>
    </row>
    <row r="25" spans="1:7" x14ac:dyDescent="0.25">
      <c r="A25" s="66" t="s">
        <v>80</v>
      </c>
      <c r="B25" s="46" t="s">
        <v>81</v>
      </c>
      <c r="C25" s="67">
        <v>135</v>
      </c>
      <c r="D25" s="67" t="s">
        <v>62</v>
      </c>
      <c r="E25" s="68"/>
      <c r="F25" s="65"/>
      <c r="G25" s="68"/>
    </row>
    <row r="26" spans="1:7" x14ac:dyDescent="0.25">
      <c r="A26" s="55" t="s">
        <v>82</v>
      </c>
      <c r="B26" s="46" t="s">
        <v>83</v>
      </c>
      <c r="C26" s="67">
        <v>136</v>
      </c>
      <c r="D26" s="67" t="s">
        <v>84</v>
      </c>
      <c r="E26" s="68">
        <v>176036320</v>
      </c>
      <c r="F26" s="65"/>
      <c r="G26" s="68">
        <v>362559010</v>
      </c>
    </row>
    <row r="27" spans="1:7" x14ac:dyDescent="0.25">
      <c r="A27" s="55" t="s">
        <v>85</v>
      </c>
      <c r="B27" s="46" t="s">
        <v>86</v>
      </c>
      <c r="C27" s="67">
        <v>137</v>
      </c>
      <c r="D27" s="67" t="s">
        <v>87</v>
      </c>
      <c r="E27" s="68">
        <v>-1621020691</v>
      </c>
      <c r="F27" s="65"/>
      <c r="G27" s="68">
        <v>-1621020691</v>
      </c>
    </row>
    <row r="28" spans="1:7" x14ac:dyDescent="0.25">
      <c r="A28" s="55" t="s">
        <v>88</v>
      </c>
      <c r="B28" s="46" t="s">
        <v>89</v>
      </c>
      <c r="C28" s="67">
        <v>139</v>
      </c>
      <c r="D28" s="67" t="s">
        <v>62</v>
      </c>
      <c r="E28" s="68"/>
      <c r="F28" s="65"/>
      <c r="G28" s="68"/>
    </row>
    <row r="29" spans="1:7" x14ac:dyDescent="0.25">
      <c r="A29" s="52" t="s">
        <v>90</v>
      </c>
      <c r="B29" s="53" t="s">
        <v>91</v>
      </c>
      <c r="C29" s="63">
        <v>140</v>
      </c>
      <c r="D29" s="67" t="s">
        <v>62</v>
      </c>
      <c r="E29" s="65">
        <v>46618386726</v>
      </c>
      <c r="F29" s="65"/>
      <c r="G29" s="65">
        <v>68331092190</v>
      </c>
    </row>
    <row r="30" spans="1:7" x14ac:dyDescent="0.25">
      <c r="A30" s="66" t="s">
        <v>60</v>
      </c>
      <c r="B30" s="46" t="s">
        <v>91</v>
      </c>
      <c r="C30" s="67">
        <v>141</v>
      </c>
      <c r="D30" s="67" t="s">
        <v>92</v>
      </c>
      <c r="E30" s="68">
        <v>46618386726</v>
      </c>
      <c r="F30" s="65"/>
      <c r="G30" s="68">
        <v>68331092190</v>
      </c>
    </row>
    <row r="31" spans="1:7" x14ac:dyDescent="0.25">
      <c r="A31" s="66" t="s">
        <v>63</v>
      </c>
      <c r="B31" s="46" t="s">
        <v>93</v>
      </c>
      <c r="C31" s="67">
        <v>149</v>
      </c>
      <c r="D31" s="67" t="s">
        <v>62</v>
      </c>
      <c r="E31" s="68"/>
      <c r="F31" s="65"/>
      <c r="G31" s="68"/>
    </row>
    <row r="32" spans="1:7" x14ac:dyDescent="0.25">
      <c r="A32" s="52" t="s">
        <v>94</v>
      </c>
      <c r="B32" s="53" t="s">
        <v>95</v>
      </c>
      <c r="C32" s="63">
        <v>150</v>
      </c>
      <c r="D32" s="67" t="s">
        <v>62</v>
      </c>
      <c r="E32" s="65">
        <f>E33+E35</f>
        <v>1555513189</v>
      </c>
      <c r="F32" s="65"/>
      <c r="G32" s="65">
        <v>1436384790</v>
      </c>
    </row>
    <row r="33" spans="1:8" ht="20.25" customHeight="1" x14ac:dyDescent="0.25">
      <c r="A33" s="66" t="s">
        <v>60</v>
      </c>
      <c r="B33" s="46" t="s">
        <v>96</v>
      </c>
      <c r="C33" s="67">
        <v>151</v>
      </c>
      <c r="D33" s="67" t="s">
        <v>97</v>
      </c>
      <c r="E33" s="68">
        <v>1312052896</v>
      </c>
      <c r="F33" s="65"/>
      <c r="G33" s="68">
        <v>1192970381</v>
      </c>
    </row>
    <row r="34" spans="1:8" ht="20.25" customHeight="1" x14ac:dyDescent="0.25">
      <c r="A34" s="66" t="s">
        <v>63</v>
      </c>
      <c r="B34" s="46" t="s">
        <v>98</v>
      </c>
      <c r="C34" s="67">
        <v>152</v>
      </c>
      <c r="D34" s="67" t="s">
        <v>62</v>
      </c>
      <c r="E34" s="68"/>
      <c r="F34" s="65"/>
      <c r="G34" s="68"/>
    </row>
    <row r="35" spans="1:8" ht="20.25" customHeight="1" x14ac:dyDescent="0.25">
      <c r="A35" s="66" t="s">
        <v>69</v>
      </c>
      <c r="B35" s="46" t="s">
        <v>99</v>
      </c>
      <c r="C35" s="67">
        <v>153</v>
      </c>
      <c r="D35" s="67" t="s">
        <v>100</v>
      </c>
      <c r="E35" s="68">
        <v>243460293</v>
      </c>
      <c r="F35" s="65"/>
      <c r="G35" s="68">
        <v>243414409</v>
      </c>
      <c r="H35" s="69">
        <f>307042678-E35</f>
        <v>63582385</v>
      </c>
    </row>
    <row r="36" spans="1:8" ht="20.25" customHeight="1" x14ac:dyDescent="0.25">
      <c r="A36" s="66" t="s">
        <v>78</v>
      </c>
      <c r="B36" s="46" t="s">
        <v>101</v>
      </c>
      <c r="C36" s="67">
        <v>154</v>
      </c>
      <c r="D36" s="67" t="s">
        <v>62</v>
      </c>
      <c r="E36" s="68"/>
      <c r="F36" s="65"/>
      <c r="G36" s="68"/>
    </row>
    <row r="37" spans="1:8" ht="20.25" customHeight="1" x14ac:dyDescent="0.25">
      <c r="A37" s="55" t="s">
        <v>102</v>
      </c>
      <c r="B37" s="46" t="s">
        <v>95</v>
      </c>
      <c r="C37" s="67">
        <v>155</v>
      </c>
      <c r="D37" s="67" t="s">
        <v>62</v>
      </c>
      <c r="E37" s="68"/>
      <c r="F37" s="65"/>
      <c r="G37" s="68"/>
    </row>
    <row r="38" spans="1:8" ht="20.25" customHeight="1" x14ac:dyDescent="0.25">
      <c r="A38" s="55"/>
      <c r="B38" s="46"/>
      <c r="C38" s="67"/>
      <c r="D38" s="67"/>
      <c r="E38" s="68"/>
      <c r="F38" s="65"/>
      <c r="G38" s="68"/>
    </row>
    <row r="39" spans="1:8" ht="20.25" customHeight="1" x14ac:dyDescent="0.25">
      <c r="A39" s="55"/>
      <c r="B39" s="46"/>
      <c r="C39" s="67"/>
      <c r="D39" s="67"/>
      <c r="E39" s="68"/>
      <c r="F39" s="65"/>
      <c r="G39" s="68"/>
    </row>
    <row r="40" spans="1:8" ht="28.5" customHeight="1" x14ac:dyDescent="0.25">
      <c r="A40" s="57" t="s">
        <v>50</v>
      </c>
      <c r="B40" s="58"/>
      <c r="C40" s="59" t="s">
        <v>51</v>
      </c>
      <c r="D40" s="60" t="s">
        <v>52</v>
      </c>
      <c r="E40" s="61" t="s">
        <v>53</v>
      </c>
      <c r="F40" s="62"/>
      <c r="G40" s="61" t="s">
        <v>54</v>
      </c>
    </row>
    <row r="41" spans="1:8" ht="14.25" customHeight="1" x14ac:dyDescent="0.25">
      <c r="A41" s="52"/>
      <c r="B41" s="53"/>
      <c r="C41" s="63"/>
      <c r="D41" s="63"/>
      <c r="E41" s="64"/>
      <c r="F41" s="64"/>
      <c r="G41" s="64"/>
    </row>
    <row r="42" spans="1:8" ht="18" customHeight="1" x14ac:dyDescent="0.25">
      <c r="A42" s="52" t="s">
        <v>103</v>
      </c>
      <c r="B42" s="53" t="s">
        <v>104</v>
      </c>
      <c r="C42" s="63">
        <v>200</v>
      </c>
      <c r="D42" s="63" t="s">
        <v>62</v>
      </c>
      <c r="E42" s="65">
        <f>E51+E64+E73</f>
        <v>47251387628</v>
      </c>
      <c r="F42" s="65"/>
      <c r="G42" s="65">
        <v>48911315697</v>
      </c>
    </row>
    <row r="43" spans="1:8" ht="18" customHeight="1" x14ac:dyDescent="0.25">
      <c r="A43" s="52" t="s">
        <v>57</v>
      </c>
      <c r="B43" s="53" t="s">
        <v>105</v>
      </c>
      <c r="C43" s="63">
        <v>210</v>
      </c>
      <c r="D43" s="63" t="s">
        <v>62</v>
      </c>
      <c r="E43" s="65"/>
      <c r="F43" s="65"/>
      <c r="G43" s="65"/>
    </row>
    <row r="44" spans="1:8" ht="18" customHeight="1" x14ac:dyDescent="0.25">
      <c r="A44" s="66" t="s">
        <v>60</v>
      </c>
      <c r="B44" s="46" t="s">
        <v>106</v>
      </c>
      <c r="C44" s="67">
        <v>211</v>
      </c>
      <c r="D44" s="67" t="s">
        <v>62</v>
      </c>
      <c r="E44" s="68"/>
      <c r="F44" s="65"/>
      <c r="G44" s="68"/>
    </row>
    <row r="45" spans="1:8" ht="18" customHeight="1" x14ac:dyDescent="0.25">
      <c r="A45" s="66" t="s">
        <v>63</v>
      </c>
      <c r="B45" s="46" t="s">
        <v>107</v>
      </c>
      <c r="C45" s="67">
        <v>212</v>
      </c>
      <c r="D45" s="67" t="s">
        <v>62</v>
      </c>
      <c r="E45" s="68"/>
      <c r="F45" s="65"/>
      <c r="G45" s="68"/>
    </row>
    <row r="46" spans="1:8" ht="18" customHeight="1" x14ac:dyDescent="0.25">
      <c r="A46" s="66" t="s">
        <v>69</v>
      </c>
      <c r="B46" s="46" t="s">
        <v>108</v>
      </c>
      <c r="C46" s="67">
        <v>213</v>
      </c>
      <c r="D46" s="67" t="s">
        <v>62</v>
      </c>
      <c r="E46" s="68"/>
      <c r="F46" s="65"/>
      <c r="G46" s="68"/>
    </row>
    <row r="47" spans="1:8" ht="18" customHeight="1" x14ac:dyDescent="0.25">
      <c r="A47" s="66" t="s">
        <v>78</v>
      </c>
      <c r="B47" s="46" t="s">
        <v>109</v>
      </c>
      <c r="C47" s="67">
        <v>214</v>
      </c>
      <c r="D47" s="67" t="s">
        <v>62</v>
      </c>
      <c r="E47" s="68"/>
      <c r="F47" s="65"/>
      <c r="G47" s="68"/>
    </row>
    <row r="48" spans="1:8" ht="18" customHeight="1" x14ac:dyDescent="0.25">
      <c r="A48" s="66" t="s">
        <v>80</v>
      </c>
      <c r="B48" s="46" t="s">
        <v>110</v>
      </c>
      <c r="C48" s="67">
        <v>215</v>
      </c>
      <c r="D48" s="67" t="s">
        <v>62</v>
      </c>
      <c r="E48" s="68"/>
      <c r="F48" s="65"/>
      <c r="G48" s="68"/>
    </row>
    <row r="49" spans="1:7" x14ac:dyDescent="0.25">
      <c r="A49" s="66" t="s">
        <v>82</v>
      </c>
      <c r="B49" s="46" t="s">
        <v>111</v>
      </c>
      <c r="C49" s="67">
        <v>216</v>
      </c>
      <c r="D49" s="67" t="s">
        <v>62</v>
      </c>
      <c r="E49" s="68"/>
      <c r="F49" s="65"/>
      <c r="G49" s="68"/>
    </row>
    <row r="50" spans="1:7" x14ac:dyDescent="0.25">
      <c r="A50" s="66" t="s">
        <v>85</v>
      </c>
      <c r="B50" s="46" t="s">
        <v>112</v>
      </c>
      <c r="C50" s="67">
        <v>219</v>
      </c>
      <c r="D50" s="67" t="s">
        <v>62</v>
      </c>
      <c r="E50" s="68"/>
      <c r="F50" s="65"/>
      <c r="G50" s="68"/>
    </row>
    <row r="51" spans="1:7" x14ac:dyDescent="0.25">
      <c r="A51" s="52" t="s">
        <v>65</v>
      </c>
      <c r="B51" s="53" t="s">
        <v>113</v>
      </c>
      <c r="C51" s="63" t="s">
        <v>114</v>
      </c>
      <c r="D51" s="63" t="s">
        <v>62</v>
      </c>
      <c r="E51" s="65">
        <v>38051812152</v>
      </c>
      <c r="F51" s="65"/>
      <c r="G51" s="65">
        <v>40376251303</v>
      </c>
    </row>
    <row r="52" spans="1:7" x14ac:dyDescent="0.25">
      <c r="A52" s="66" t="s">
        <v>60</v>
      </c>
      <c r="B52" s="46" t="s">
        <v>115</v>
      </c>
      <c r="C52" s="67">
        <v>221</v>
      </c>
      <c r="D52" s="67" t="s">
        <v>116</v>
      </c>
      <c r="E52" s="68">
        <v>38051812152</v>
      </c>
      <c r="F52" s="65"/>
      <c r="G52" s="68">
        <v>40376251303</v>
      </c>
    </row>
    <row r="53" spans="1:7" x14ac:dyDescent="0.25">
      <c r="A53" s="70"/>
      <c r="B53" s="71" t="s">
        <v>117</v>
      </c>
      <c r="C53" s="72">
        <v>222</v>
      </c>
      <c r="D53" s="72" t="s">
        <v>62</v>
      </c>
      <c r="E53" s="73">
        <v>134128903529</v>
      </c>
      <c r="F53" s="65"/>
      <c r="G53" s="73">
        <v>132986256802</v>
      </c>
    </row>
    <row r="54" spans="1:7" x14ac:dyDescent="0.25">
      <c r="A54" s="70"/>
      <c r="B54" s="71" t="s">
        <v>118</v>
      </c>
      <c r="C54" s="72">
        <v>223</v>
      </c>
      <c r="D54" s="72" t="s">
        <v>62</v>
      </c>
      <c r="E54" s="73">
        <v>-96077091377</v>
      </c>
      <c r="F54" s="65"/>
      <c r="G54" s="73">
        <v>-92610005499</v>
      </c>
    </row>
    <row r="55" spans="1:7" x14ac:dyDescent="0.25">
      <c r="A55" s="66" t="s">
        <v>63</v>
      </c>
      <c r="B55" s="46" t="s">
        <v>119</v>
      </c>
      <c r="C55" s="67">
        <v>224</v>
      </c>
      <c r="D55" s="67" t="s">
        <v>62</v>
      </c>
      <c r="E55" s="68"/>
      <c r="F55" s="65"/>
      <c r="G55" s="68"/>
    </row>
    <row r="56" spans="1:7" x14ac:dyDescent="0.25">
      <c r="A56" s="70"/>
      <c r="B56" s="71" t="s">
        <v>117</v>
      </c>
      <c r="C56" s="72">
        <v>225</v>
      </c>
      <c r="D56" s="72" t="s">
        <v>62</v>
      </c>
      <c r="E56" s="73"/>
      <c r="F56" s="65"/>
      <c r="G56" s="73"/>
    </row>
    <row r="57" spans="1:7" x14ac:dyDescent="0.25">
      <c r="A57" s="70"/>
      <c r="B57" s="71" t="s">
        <v>118</v>
      </c>
      <c r="C57" s="72">
        <v>226</v>
      </c>
      <c r="D57" s="72" t="s">
        <v>62</v>
      </c>
      <c r="E57" s="73"/>
      <c r="F57" s="65"/>
      <c r="G57" s="73"/>
    </row>
    <row r="58" spans="1:7" x14ac:dyDescent="0.25">
      <c r="A58" s="66" t="s">
        <v>69</v>
      </c>
      <c r="B58" s="46" t="s">
        <v>120</v>
      </c>
      <c r="C58" s="67">
        <v>227</v>
      </c>
      <c r="D58" s="67" t="s">
        <v>62</v>
      </c>
      <c r="E58" s="68"/>
      <c r="F58" s="65"/>
      <c r="G58" s="68"/>
    </row>
    <row r="59" spans="1:7" x14ac:dyDescent="0.25">
      <c r="A59" s="70"/>
      <c r="B59" s="71" t="s">
        <v>117</v>
      </c>
      <c r="C59" s="72">
        <v>228</v>
      </c>
      <c r="D59" s="72" t="s">
        <v>62</v>
      </c>
      <c r="E59" s="73"/>
      <c r="F59" s="65"/>
      <c r="G59" s="73"/>
    </row>
    <row r="60" spans="1:7" x14ac:dyDescent="0.25">
      <c r="A60" s="70"/>
      <c r="B60" s="71" t="s">
        <v>118</v>
      </c>
      <c r="C60" s="72">
        <v>229</v>
      </c>
      <c r="D60" s="72" t="s">
        <v>62</v>
      </c>
      <c r="E60" s="73"/>
      <c r="F60" s="65"/>
      <c r="G60" s="73"/>
    </row>
    <row r="61" spans="1:7" x14ac:dyDescent="0.25">
      <c r="A61" s="52" t="s">
        <v>71</v>
      </c>
      <c r="B61" s="53" t="s">
        <v>121</v>
      </c>
      <c r="C61" s="63">
        <v>230</v>
      </c>
      <c r="D61" s="63" t="s">
        <v>62</v>
      </c>
      <c r="E61" s="65"/>
      <c r="F61" s="65"/>
      <c r="G61" s="65"/>
    </row>
    <row r="62" spans="1:7" x14ac:dyDescent="0.25">
      <c r="A62" s="55"/>
      <c r="B62" s="46" t="s">
        <v>117</v>
      </c>
      <c r="C62" s="67">
        <v>231</v>
      </c>
      <c r="D62" s="67" t="s">
        <v>62</v>
      </c>
      <c r="E62" s="68"/>
      <c r="F62" s="65"/>
      <c r="G62" s="68"/>
    </row>
    <row r="63" spans="1:7" x14ac:dyDescent="0.25">
      <c r="A63" s="55"/>
      <c r="B63" s="46" t="s">
        <v>118</v>
      </c>
      <c r="C63" s="67">
        <v>232</v>
      </c>
      <c r="D63" s="67" t="s">
        <v>62</v>
      </c>
      <c r="E63" s="68"/>
      <c r="F63" s="65"/>
      <c r="G63" s="68"/>
    </row>
    <row r="64" spans="1:7" x14ac:dyDescent="0.25">
      <c r="A64" s="52" t="s">
        <v>90</v>
      </c>
      <c r="B64" s="53" t="s">
        <v>122</v>
      </c>
      <c r="C64" s="63">
        <v>240</v>
      </c>
      <c r="D64" s="63"/>
      <c r="E64" s="65">
        <v>425457000</v>
      </c>
      <c r="F64" s="65"/>
      <c r="G64" s="65"/>
    </row>
    <row r="65" spans="1:8" ht="18" customHeight="1" x14ac:dyDescent="0.25">
      <c r="A65" s="66" t="s">
        <v>60</v>
      </c>
      <c r="B65" s="46" t="s">
        <v>123</v>
      </c>
      <c r="C65" s="67">
        <v>241</v>
      </c>
      <c r="D65" s="67" t="s">
        <v>62</v>
      </c>
      <c r="E65" s="68"/>
      <c r="F65" s="65"/>
      <c r="G65" s="68"/>
    </row>
    <row r="66" spans="1:8" ht="18" customHeight="1" x14ac:dyDescent="0.25">
      <c r="A66" s="66" t="s">
        <v>63</v>
      </c>
      <c r="B66" s="46" t="s">
        <v>124</v>
      </c>
      <c r="C66" s="67">
        <v>242</v>
      </c>
      <c r="D66" s="67" t="s">
        <v>125</v>
      </c>
      <c r="E66" s="68">
        <v>425457000</v>
      </c>
      <c r="F66" s="65"/>
      <c r="G66" s="68"/>
    </row>
    <row r="67" spans="1:8" ht="18" customHeight="1" x14ac:dyDescent="0.25">
      <c r="A67" s="52" t="s">
        <v>94</v>
      </c>
      <c r="B67" s="53" t="s">
        <v>126</v>
      </c>
      <c r="C67" s="63">
        <v>250</v>
      </c>
      <c r="D67" s="63" t="s">
        <v>62</v>
      </c>
      <c r="E67" s="65"/>
      <c r="F67" s="65"/>
      <c r="G67" s="65"/>
    </row>
    <row r="68" spans="1:8" ht="18" customHeight="1" x14ac:dyDescent="0.25">
      <c r="A68" s="66" t="s">
        <v>60</v>
      </c>
      <c r="B68" s="46" t="s">
        <v>127</v>
      </c>
      <c r="C68" s="67">
        <v>251</v>
      </c>
      <c r="D68" s="67" t="s">
        <v>62</v>
      </c>
      <c r="E68" s="68"/>
      <c r="F68" s="65"/>
      <c r="G68" s="68"/>
    </row>
    <row r="69" spans="1:8" ht="18" customHeight="1" x14ac:dyDescent="0.25">
      <c r="A69" s="66" t="s">
        <v>63</v>
      </c>
      <c r="B69" s="46" t="s">
        <v>128</v>
      </c>
      <c r="C69" s="67">
        <v>252</v>
      </c>
      <c r="D69" s="67" t="s">
        <v>62</v>
      </c>
      <c r="E69" s="68"/>
      <c r="F69" s="65"/>
      <c r="G69" s="68"/>
    </row>
    <row r="70" spans="1:8" ht="18" customHeight="1" x14ac:dyDescent="0.25">
      <c r="A70" s="66" t="s">
        <v>69</v>
      </c>
      <c r="B70" s="46" t="s">
        <v>129</v>
      </c>
      <c r="C70" s="67">
        <v>253</v>
      </c>
      <c r="D70" s="67" t="s">
        <v>62</v>
      </c>
      <c r="E70" s="68"/>
      <c r="F70" s="65"/>
      <c r="G70" s="68"/>
    </row>
    <row r="71" spans="1:8" ht="18" customHeight="1" x14ac:dyDescent="0.25">
      <c r="A71" s="55" t="s">
        <v>78</v>
      </c>
      <c r="B71" s="46" t="s">
        <v>130</v>
      </c>
      <c r="C71" s="67">
        <v>254</v>
      </c>
      <c r="D71" s="67" t="s">
        <v>62</v>
      </c>
      <c r="E71" s="68"/>
      <c r="F71" s="65"/>
      <c r="G71" s="68"/>
    </row>
    <row r="72" spans="1:8" ht="18" customHeight="1" x14ac:dyDescent="0.25">
      <c r="A72" s="66" t="s">
        <v>80</v>
      </c>
      <c r="B72" s="46" t="s">
        <v>70</v>
      </c>
      <c r="C72" s="67">
        <v>255</v>
      </c>
      <c r="D72" s="67" t="s">
        <v>62</v>
      </c>
      <c r="E72" s="68"/>
      <c r="F72" s="65"/>
      <c r="G72" s="68"/>
    </row>
    <row r="73" spans="1:8" ht="18" customHeight="1" x14ac:dyDescent="0.25">
      <c r="A73" s="52" t="s">
        <v>131</v>
      </c>
      <c r="B73" s="53" t="s">
        <v>132</v>
      </c>
      <c r="C73" s="63">
        <v>260</v>
      </c>
      <c r="D73" s="63" t="s">
        <v>62</v>
      </c>
      <c r="E73" s="65">
        <v>8774118476</v>
      </c>
      <c r="F73" s="65"/>
      <c r="G73" s="65">
        <v>8535064394</v>
      </c>
    </row>
    <row r="74" spans="1:8" ht="18" customHeight="1" x14ac:dyDescent="0.25">
      <c r="A74" s="66" t="s">
        <v>60</v>
      </c>
      <c r="B74" s="46" t="s">
        <v>133</v>
      </c>
      <c r="C74" s="67">
        <v>261</v>
      </c>
      <c r="D74" s="67" t="s">
        <v>134</v>
      </c>
      <c r="E74" s="68">
        <v>8774118476</v>
      </c>
      <c r="F74" s="65"/>
      <c r="G74" s="68">
        <v>8535064394</v>
      </c>
    </row>
    <row r="75" spans="1:8" ht="18" customHeight="1" x14ac:dyDescent="0.25">
      <c r="A75" s="66" t="s">
        <v>63</v>
      </c>
      <c r="B75" s="46" t="s">
        <v>135</v>
      </c>
      <c r="C75" s="67">
        <v>262</v>
      </c>
      <c r="D75" s="67" t="s">
        <v>62</v>
      </c>
      <c r="E75" s="68"/>
      <c r="F75" s="65"/>
      <c r="G75" s="68"/>
    </row>
    <row r="76" spans="1:8" ht="18" customHeight="1" x14ac:dyDescent="0.25">
      <c r="A76" s="66" t="s">
        <v>69</v>
      </c>
      <c r="B76" s="46" t="s">
        <v>136</v>
      </c>
      <c r="C76" s="67">
        <v>263</v>
      </c>
      <c r="D76" s="67" t="s">
        <v>62</v>
      </c>
      <c r="E76" s="68"/>
      <c r="F76" s="65"/>
      <c r="G76" s="68"/>
    </row>
    <row r="77" spans="1:8" ht="18" customHeight="1" x14ac:dyDescent="0.25">
      <c r="A77" s="66" t="s">
        <v>78</v>
      </c>
      <c r="B77" s="46" t="s">
        <v>132</v>
      </c>
      <c r="C77" s="67">
        <v>268</v>
      </c>
      <c r="D77" s="67" t="s">
        <v>62</v>
      </c>
      <c r="E77" s="68"/>
      <c r="F77" s="65"/>
      <c r="G77" s="68"/>
    </row>
    <row r="78" spans="1:8" ht="18" customHeight="1" x14ac:dyDescent="0.25">
      <c r="A78" s="66" t="s">
        <v>80</v>
      </c>
      <c r="B78" s="46" t="s">
        <v>137</v>
      </c>
      <c r="C78" s="67">
        <v>269</v>
      </c>
      <c r="D78" s="67" t="s">
        <v>62</v>
      </c>
      <c r="E78" s="68"/>
      <c r="F78" s="65"/>
      <c r="G78" s="68"/>
    </row>
    <row r="79" spans="1:8" ht="18" customHeight="1" thickBot="1" x14ac:dyDescent="0.3">
      <c r="A79" s="52"/>
      <c r="B79" s="53" t="s">
        <v>138</v>
      </c>
      <c r="C79" s="63">
        <v>270</v>
      </c>
      <c r="D79" s="63" t="s">
        <v>62</v>
      </c>
      <c r="E79" s="74">
        <f>E82+E117</f>
        <v>308100681052</v>
      </c>
      <c r="F79" s="65"/>
      <c r="G79" s="74">
        <v>284165310747</v>
      </c>
      <c r="H79" s="69"/>
    </row>
    <row r="80" spans="1:8" ht="28.5" customHeight="1" thickTop="1" x14ac:dyDescent="0.25">
      <c r="A80" s="57"/>
      <c r="B80" s="57" t="s">
        <v>139</v>
      </c>
      <c r="C80" s="59" t="s">
        <v>51</v>
      </c>
      <c r="D80" s="60" t="s">
        <v>52</v>
      </c>
      <c r="E80" s="61" t="s">
        <v>53</v>
      </c>
      <c r="F80" s="62"/>
      <c r="G80" s="61" t="s">
        <v>54</v>
      </c>
    </row>
    <row r="81" spans="1:8" ht="20.25" customHeight="1" x14ac:dyDescent="0.25">
      <c r="A81" s="52"/>
      <c r="B81" s="53"/>
      <c r="C81" s="63"/>
      <c r="D81" s="63"/>
      <c r="E81" s="64"/>
      <c r="F81" s="64"/>
      <c r="G81" s="64"/>
    </row>
    <row r="82" spans="1:8" ht="20.25" customHeight="1" x14ac:dyDescent="0.25">
      <c r="A82" s="52" t="s">
        <v>140</v>
      </c>
      <c r="B82" s="53" t="s">
        <v>141</v>
      </c>
      <c r="C82" s="63">
        <v>300</v>
      </c>
      <c r="D82" s="63" t="s">
        <v>62</v>
      </c>
      <c r="E82" s="65">
        <f>E83+E98</f>
        <v>205449411460</v>
      </c>
      <c r="F82" s="65"/>
      <c r="G82" s="65">
        <v>189036883665</v>
      </c>
    </row>
    <row r="83" spans="1:8" ht="20.25" customHeight="1" x14ac:dyDescent="0.25">
      <c r="A83" s="52" t="s">
        <v>57</v>
      </c>
      <c r="B83" s="53" t="s">
        <v>142</v>
      </c>
      <c r="C83" s="63">
        <v>310</v>
      </c>
      <c r="D83" s="63" t="s">
        <v>62</v>
      </c>
      <c r="E83" s="65">
        <f>E84+E85+E86+E87+E88+E92+E93+E95</f>
        <v>204558444460</v>
      </c>
      <c r="F83" s="65"/>
      <c r="G83" s="65">
        <f>SUM(G84:G97)</f>
        <v>189036883665</v>
      </c>
    </row>
    <row r="84" spans="1:8" ht="20.25" customHeight="1" x14ac:dyDescent="0.25">
      <c r="A84" s="66" t="s">
        <v>60</v>
      </c>
      <c r="B84" s="46" t="s">
        <v>143</v>
      </c>
      <c r="C84" s="67">
        <v>311</v>
      </c>
      <c r="D84" s="67" t="s">
        <v>144</v>
      </c>
      <c r="E84" s="68">
        <v>58031713306</v>
      </c>
      <c r="F84" s="65"/>
      <c r="G84" s="68">
        <v>64431698462</v>
      </c>
    </row>
    <row r="85" spans="1:8" ht="20.25" customHeight="1" x14ac:dyDescent="0.25">
      <c r="A85" s="66" t="s">
        <v>63</v>
      </c>
      <c r="B85" s="46" t="s">
        <v>145</v>
      </c>
      <c r="C85" s="67">
        <v>312</v>
      </c>
      <c r="D85" s="67"/>
      <c r="E85" s="68">
        <v>2007605</v>
      </c>
      <c r="F85" s="65"/>
      <c r="G85" s="68">
        <v>3740000</v>
      </c>
    </row>
    <row r="86" spans="1:8" ht="20.25" customHeight="1" x14ac:dyDescent="0.25">
      <c r="A86" s="66" t="s">
        <v>69</v>
      </c>
      <c r="B86" s="46" t="s">
        <v>146</v>
      </c>
      <c r="C86" s="67">
        <v>313</v>
      </c>
      <c r="D86" s="67" t="s">
        <v>147</v>
      </c>
      <c r="E86" s="68">
        <v>4694587068</v>
      </c>
      <c r="F86" s="65"/>
      <c r="G86" s="68">
        <v>2709190541</v>
      </c>
      <c r="H86" s="69"/>
    </row>
    <row r="87" spans="1:8" ht="20.25" customHeight="1" x14ac:dyDescent="0.25">
      <c r="A87" s="66" t="s">
        <v>78</v>
      </c>
      <c r="B87" s="46" t="s">
        <v>148</v>
      </c>
      <c r="C87" s="67">
        <v>314</v>
      </c>
      <c r="D87" s="67"/>
      <c r="E87" s="68">
        <v>8366602534</v>
      </c>
      <c r="F87" s="65"/>
      <c r="G87" s="68">
        <v>13832098112</v>
      </c>
    </row>
    <row r="88" spans="1:8" ht="20.25" customHeight="1" x14ac:dyDescent="0.25">
      <c r="A88" s="66" t="s">
        <v>80</v>
      </c>
      <c r="B88" s="46" t="s">
        <v>149</v>
      </c>
      <c r="C88" s="67">
        <v>315</v>
      </c>
      <c r="D88" s="67" t="s">
        <v>150</v>
      </c>
      <c r="E88" s="68">
        <v>1362274570</v>
      </c>
      <c r="F88" s="65"/>
      <c r="G88" s="68">
        <v>3371061129</v>
      </c>
    </row>
    <row r="89" spans="1:8" ht="20.25" customHeight="1" x14ac:dyDescent="0.25">
      <c r="A89" s="66" t="s">
        <v>82</v>
      </c>
      <c r="B89" s="46" t="s">
        <v>151</v>
      </c>
      <c r="C89" s="67">
        <v>316</v>
      </c>
      <c r="D89" s="67" t="s">
        <v>62</v>
      </c>
      <c r="E89" s="68"/>
      <c r="F89" s="65"/>
      <c r="G89" s="68"/>
    </row>
    <row r="90" spans="1:8" ht="20.25" customHeight="1" x14ac:dyDescent="0.25">
      <c r="A90" s="66" t="s">
        <v>85</v>
      </c>
      <c r="B90" s="46" t="s">
        <v>152</v>
      </c>
      <c r="C90" s="67">
        <v>317</v>
      </c>
      <c r="D90" s="67" t="s">
        <v>62</v>
      </c>
      <c r="E90" s="68"/>
      <c r="F90" s="65"/>
      <c r="G90" s="68"/>
    </row>
    <row r="91" spans="1:8" ht="20.25" customHeight="1" x14ac:dyDescent="0.25">
      <c r="A91" s="66" t="s">
        <v>88</v>
      </c>
      <c r="B91" s="46" t="s">
        <v>153</v>
      </c>
      <c r="C91" s="67">
        <v>318</v>
      </c>
      <c r="D91" s="67" t="s">
        <v>62</v>
      </c>
      <c r="E91" s="68"/>
      <c r="F91" s="65"/>
      <c r="G91" s="68"/>
    </row>
    <row r="92" spans="1:8" ht="20.25" customHeight="1" x14ac:dyDescent="0.25">
      <c r="A92" s="66" t="s">
        <v>154</v>
      </c>
      <c r="B92" s="46" t="s">
        <v>155</v>
      </c>
      <c r="C92" s="67">
        <v>319</v>
      </c>
      <c r="D92" s="67" t="s">
        <v>156</v>
      </c>
      <c r="E92" s="68">
        <v>1161375305</v>
      </c>
      <c r="F92" s="65"/>
      <c r="G92" s="68">
        <v>1339537139</v>
      </c>
    </row>
    <row r="93" spans="1:8" ht="20.25" customHeight="1" x14ac:dyDescent="0.25">
      <c r="A93" s="66" t="s">
        <v>157</v>
      </c>
      <c r="B93" s="46" t="s">
        <v>158</v>
      </c>
      <c r="C93" s="67">
        <v>320</v>
      </c>
      <c r="D93" s="67" t="s">
        <v>159</v>
      </c>
      <c r="E93" s="68">
        <v>127510249822</v>
      </c>
      <c r="F93" s="65"/>
      <c r="G93" s="68">
        <v>97310924032</v>
      </c>
    </row>
    <row r="94" spans="1:8" ht="20.25" customHeight="1" x14ac:dyDescent="0.25">
      <c r="A94" s="66" t="s">
        <v>160</v>
      </c>
      <c r="B94" s="46" t="s">
        <v>161</v>
      </c>
      <c r="C94" s="67">
        <v>321</v>
      </c>
      <c r="D94" s="67" t="s">
        <v>62</v>
      </c>
      <c r="E94" s="68"/>
      <c r="F94" s="65"/>
      <c r="G94" s="68"/>
    </row>
    <row r="95" spans="1:8" ht="20.25" customHeight="1" x14ac:dyDescent="0.25">
      <c r="A95" s="55" t="s">
        <v>162</v>
      </c>
      <c r="B95" s="46" t="s">
        <v>163</v>
      </c>
      <c r="C95" s="67">
        <v>322</v>
      </c>
      <c r="D95" s="67" t="s">
        <v>164</v>
      </c>
      <c r="E95" s="68">
        <v>3429634250</v>
      </c>
      <c r="F95" s="65"/>
      <c r="G95" s="68">
        <v>6038634250</v>
      </c>
    </row>
    <row r="96" spans="1:8" ht="20.25" customHeight="1" x14ac:dyDescent="0.25">
      <c r="A96" s="55" t="s">
        <v>165</v>
      </c>
      <c r="B96" s="46" t="s">
        <v>166</v>
      </c>
      <c r="C96" s="67">
        <v>323</v>
      </c>
      <c r="D96" s="67" t="s">
        <v>62</v>
      </c>
      <c r="E96" s="68"/>
      <c r="F96" s="65"/>
      <c r="G96" s="68"/>
    </row>
    <row r="97" spans="1:7" x14ac:dyDescent="0.25">
      <c r="A97" s="55" t="s">
        <v>167</v>
      </c>
      <c r="B97" s="46" t="s">
        <v>101</v>
      </c>
      <c r="C97" s="67">
        <v>324</v>
      </c>
      <c r="D97" s="67" t="s">
        <v>62</v>
      </c>
      <c r="E97" s="68"/>
      <c r="F97" s="65"/>
      <c r="G97" s="68"/>
    </row>
    <row r="98" spans="1:7" x14ac:dyDescent="0.25">
      <c r="A98" s="52" t="s">
        <v>65</v>
      </c>
      <c r="B98" s="53" t="s">
        <v>168</v>
      </c>
      <c r="C98" s="63">
        <v>330</v>
      </c>
      <c r="D98" s="63" t="s">
        <v>62</v>
      </c>
      <c r="E98" s="65">
        <v>890967000</v>
      </c>
      <c r="F98" s="65"/>
      <c r="G98" s="65"/>
    </row>
    <row r="99" spans="1:7" x14ac:dyDescent="0.25">
      <c r="A99" s="66" t="s">
        <v>60</v>
      </c>
      <c r="B99" s="46" t="s">
        <v>169</v>
      </c>
      <c r="C99" s="67">
        <v>331</v>
      </c>
      <c r="D99" s="67" t="s">
        <v>62</v>
      </c>
      <c r="E99" s="68"/>
      <c r="F99" s="65"/>
      <c r="G99" s="68"/>
    </row>
    <row r="100" spans="1:7" x14ac:dyDescent="0.25">
      <c r="A100" s="66" t="s">
        <v>63</v>
      </c>
      <c r="B100" s="46" t="s">
        <v>170</v>
      </c>
      <c r="C100" s="67">
        <v>332</v>
      </c>
      <c r="D100" s="67" t="s">
        <v>62</v>
      </c>
      <c r="E100" s="68"/>
      <c r="F100" s="65"/>
      <c r="G100" s="68"/>
    </row>
    <row r="101" spans="1:7" x14ac:dyDescent="0.25">
      <c r="A101" s="66" t="s">
        <v>69</v>
      </c>
      <c r="B101" s="46" t="s">
        <v>171</v>
      </c>
      <c r="C101" s="67">
        <v>333</v>
      </c>
      <c r="D101" s="67" t="s">
        <v>62</v>
      </c>
      <c r="E101" s="68"/>
      <c r="F101" s="65"/>
      <c r="G101" s="68"/>
    </row>
    <row r="102" spans="1:7" x14ac:dyDescent="0.25">
      <c r="A102" s="66" t="s">
        <v>78</v>
      </c>
      <c r="B102" s="46" t="s">
        <v>172</v>
      </c>
      <c r="C102" s="67">
        <v>334</v>
      </c>
      <c r="D102" s="67" t="s">
        <v>62</v>
      </c>
      <c r="E102" s="68"/>
      <c r="F102" s="65"/>
      <c r="G102" s="68"/>
    </row>
    <row r="103" spans="1:7" x14ac:dyDescent="0.25">
      <c r="A103" s="66" t="s">
        <v>80</v>
      </c>
      <c r="B103" s="46" t="s">
        <v>173</v>
      </c>
      <c r="C103" s="67">
        <v>335</v>
      </c>
      <c r="D103" s="67" t="s">
        <v>62</v>
      </c>
      <c r="E103" s="68"/>
      <c r="F103" s="65"/>
      <c r="G103" s="68"/>
    </row>
    <row r="104" spans="1:7" x14ac:dyDescent="0.25">
      <c r="A104" s="55" t="s">
        <v>82</v>
      </c>
      <c r="B104" s="46" t="s">
        <v>174</v>
      </c>
      <c r="C104" s="67">
        <v>336</v>
      </c>
      <c r="D104" s="67" t="s">
        <v>62</v>
      </c>
      <c r="E104" s="68"/>
      <c r="F104" s="65"/>
      <c r="G104" s="68"/>
    </row>
    <row r="105" spans="1:7" x14ac:dyDescent="0.25">
      <c r="A105" s="55" t="s">
        <v>85</v>
      </c>
      <c r="B105" s="46" t="s">
        <v>175</v>
      </c>
      <c r="C105" s="67">
        <v>337</v>
      </c>
      <c r="D105" s="67" t="s">
        <v>62</v>
      </c>
      <c r="E105" s="68"/>
      <c r="F105" s="65"/>
      <c r="G105" s="68"/>
    </row>
    <row r="106" spans="1:7" x14ac:dyDescent="0.25">
      <c r="A106" s="55" t="s">
        <v>88</v>
      </c>
      <c r="B106" s="46" t="s">
        <v>176</v>
      </c>
      <c r="C106" s="67">
        <v>338</v>
      </c>
      <c r="D106" s="67" t="s">
        <v>177</v>
      </c>
      <c r="E106" s="68">
        <v>890967000</v>
      </c>
      <c r="F106" s="65"/>
      <c r="G106" s="68"/>
    </row>
    <row r="107" spans="1:7" x14ac:dyDescent="0.25">
      <c r="A107" s="55" t="s">
        <v>154</v>
      </c>
      <c r="B107" s="46" t="s">
        <v>178</v>
      </c>
      <c r="C107" s="67">
        <v>339</v>
      </c>
      <c r="D107" s="67" t="s">
        <v>62</v>
      </c>
      <c r="E107" s="68"/>
      <c r="F107" s="65"/>
      <c r="G107" s="68"/>
    </row>
    <row r="108" spans="1:7" x14ac:dyDescent="0.25">
      <c r="A108" s="55" t="s">
        <v>157</v>
      </c>
      <c r="B108" s="46" t="s">
        <v>179</v>
      </c>
      <c r="C108" s="67">
        <v>340</v>
      </c>
      <c r="D108" s="67" t="s">
        <v>62</v>
      </c>
      <c r="E108" s="68"/>
      <c r="F108" s="65"/>
      <c r="G108" s="68"/>
    </row>
    <row r="109" spans="1:7" x14ac:dyDescent="0.25">
      <c r="A109" s="55" t="s">
        <v>160</v>
      </c>
      <c r="B109" s="46" t="s">
        <v>180</v>
      </c>
      <c r="C109" s="67">
        <v>341</v>
      </c>
      <c r="D109" s="67" t="s">
        <v>62</v>
      </c>
      <c r="E109" s="68"/>
      <c r="F109" s="65"/>
      <c r="G109" s="68"/>
    </row>
    <row r="110" spans="1:7" x14ac:dyDescent="0.25">
      <c r="A110" s="55" t="s">
        <v>162</v>
      </c>
      <c r="B110" s="46" t="s">
        <v>181</v>
      </c>
      <c r="C110" s="67">
        <v>342</v>
      </c>
      <c r="D110" s="67" t="s">
        <v>62</v>
      </c>
      <c r="E110" s="68"/>
      <c r="F110" s="65"/>
      <c r="G110" s="68"/>
    </row>
    <row r="111" spans="1:7" x14ac:dyDescent="0.25">
      <c r="A111" s="55" t="s">
        <v>165</v>
      </c>
      <c r="B111" s="46" t="s">
        <v>182</v>
      </c>
      <c r="C111" s="67">
        <v>343</v>
      </c>
      <c r="D111" s="67" t="s">
        <v>62</v>
      </c>
      <c r="E111" s="68"/>
      <c r="F111" s="65"/>
      <c r="G111" s="68"/>
    </row>
    <row r="112" spans="1:7" x14ac:dyDescent="0.25">
      <c r="A112" s="55"/>
      <c r="B112" s="46"/>
      <c r="C112" s="67"/>
      <c r="D112" s="67"/>
      <c r="E112" s="68"/>
      <c r="F112" s="65"/>
      <c r="G112" s="68"/>
    </row>
    <row r="113" spans="1:7" x14ac:dyDescent="0.25">
      <c r="A113" s="55"/>
      <c r="B113" s="46"/>
      <c r="C113" s="67"/>
      <c r="D113" s="67"/>
      <c r="E113" s="68"/>
      <c r="F113" s="65"/>
      <c r="G113" s="68"/>
    </row>
    <row r="114" spans="1:7" x14ac:dyDescent="0.25">
      <c r="A114" s="55"/>
      <c r="B114" s="46"/>
      <c r="C114" s="67"/>
      <c r="D114" s="67"/>
      <c r="E114" s="68"/>
      <c r="F114" s="65"/>
      <c r="G114" s="68"/>
    </row>
    <row r="115" spans="1:7" ht="27.75" x14ac:dyDescent="0.25">
      <c r="A115" s="57"/>
      <c r="B115" s="57" t="s">
        <v>139</v>
      </c>
      <c r="C115" s="59" t="s">
        <v>51</v>
      </c>
      <c r="D115" s="60" t="s">
        <v>52</v>
      </c>
      <c r="E115" s="61" t="s">
        <v>53</v>
      </c>
      <c r="F115" s="62"/>
      <c r="G115" s="61" t="s">
        <v>54</v>
      </c>
    </row>
    <row r="116" spans="1:7" x14ac:dyDescent="0.25">
      <c r="A116" s="52"/>
      <c r="B116" s="53"/>
      <c r="C116" s="63"/>
      <c r="D116" s="63"/>
      <c r="E116" s="64"/>
      <c r="F116" s="64"/>
      <c r="G116" s="64"/>
    </row>
    <row r="117" spans="1:7" x14ac:dyDescent="0.25">
      <c r="A117" s="52" t="s">
        <v>183</v>
      </c>
      <c r="B117" s="53" t="s">
        <v>184</v>
      </c>
      <c r="C117" s="63">
        <v>400</v>
      </c>
      <c r="D117" s="63" t="s">
        <v>62</v>
      </c>
      <c r="E117" s="65">
        <f>E118</f>
        <v>102651269592</v>
      </c>
      <c r="F117" s="65"/>
      <c r="G117" s="65">
        <f>G118</f>
        <v>95128427082</v>
      </c>
    </row>
    <row r="118" spans="1:7" x14ac:dyDescent="0.25">
      <c r="A118" s="52" t="s">
        <v>57</v>
      </c>
      <c r="B118" s="53" t="s">
        <v>185</v>
      </c>
      <c r="C118" s="63">
        <v>410</v>
      </c>
      <c r="D118" s="63" t="s">
        <v>186</v>
      </c>
      <c r="E118" s="65">
        <f>E119+E122+E128+E131</f>
        <v>102651269592</v>
      </c>
      <c r="F118" s="65"/>
      <c r="G118" s="65">
        <f>G119+G122+G128+G131</f>
        <v>95128427082</v>
      </c>
    </row>
    <row r="119" spans="1:7" x14ac:dyDescent="0.25">
      <c r="A119" s="66" t="s">
        <v>60</v>
      </c>
      <c r="B119" s="46" t="s">
        <v>187</v>
      </c>
      <c r="C119" s="67">
        <v>411</v>
      </c>
      <c r="D119" s="67"/>
      <c r="E119" s="68">
        <v>29999890000</v>
      </c>
      <c r="F119" s="65"/>
      <c r="G119" s="68">
        <v>29999890000</v>
      </c>
    </row>
    <row r="120" spans="1:7" x14ac:dyDescent="0.25">
      <c r="A120" s="75" t="s">
        <v>188</v>
      </c>
      <c r="B120" s="71" t="s">
        <v>189</v>
      </c>
      <c r="C120" s="72" t="s">
        <v>190</v>
      </c>
      <c r="D120" s="72" t="s">
        <v>62</v>
      </c>
      <c r="E120" s="73">
        <v>29999890000</v>
      </c>
      <c r="F120" s="76"/>
      <c r="G120" s="73">
        <v>29999890000</v>
      </c>
    </row>
    <row r="121" spans="1:7" x14ac:dyDescent="0.25">
      <c r="A121" s="75" t="s">
        <v>188</v>
      </c>
      <c r="B121" s="71" t="s">
        <v>191</v>
      </c>
      <c r="C121" s="72" t="s">
        <v>192</v>
      </c>
      <c r="D121" s="72" t="s">
        <v>62</v>
      </c>
      <c r="E121" s="73"/>
      <c r="F121" s="76"/>
      <c r="G121" s="73"/>
    </row>
    <row r="122" spans="1:7" x14ac:dyDescent="0.25">
      <c r="A122" s="66" t="s">
        <v>63</v>
      </c>
      <c r="B122" s="46" t="s">
        <v>193</v>
      </c>
      <c r="C122" s="67">
        <v>412</v>
      </c>
      <c r="D122" s="67"/>
      <c r="E122" s="68">
        <v>1449994545</v>
      </c>
      <c r="F122" s="65"/>
      <c r="G122" s="68">
        <v>1449994545</v>
      </c>
    </row>
    <row r="123" spans="1:7" x14ac:dyDescent="0.25">
      <c r="A123" s="66" t="s">
        <v>69</v>
      </c>
      <c r="B123" s="46" t="s">
        <v>194</v>
      </c>
      <c r="C123" s="67">
        <v>413</v>
      </c>
      <c r="D123" s="67" t="s">
        <v>62</v>
      </c>
      <c r="E123" s="68"/>
      <c r="F123" s="65"/>
      <c r="G123" s="68"/>
    </row>
    <row r="124" spans="1:7" x14ac:dyDescent="0.25">
      <c r="A124" s="66" t="s">
        <v>78</v>
      </c>
      <c r="B124" s="46" t="s">
        <v>195</v>
      </c>
      <c r="C124" s="67">
        <v>414</v>
      </c>
      <c r="D124" s="67" t="s">
        <v>62</v>
      </c>
      <c r="E124" s="68"/>
      <c r="F124" s="65"/>
      <c r="G124" s="68"/>
    </row>
    <row r="125" spans="1:7" x14ac:dyDescent="0.25">
      <c r="A125" s="66" t="s">
        <v>80</v>
      </c>
      <c r="B125" s="46" t="s">
        <v>196</v>
      </c>
      <c r="C125" s="67">
        <v>415</v>
      </c>
      <c r="D125" s="67" t="s">
        <v>62</v>
      </c>
      <c r="E125" s="68"/>
      <c r="F125" s="65"/>
      <c r="G125" s="68"/>
    </row>
    <row r="126" spans="1:7" x14ac:dyDescent="0.25">
      <c r="A126" s="66" t="s">
        <v>82</v>
      </c>
      <c r="B126" s="46" t="s">
        <v>197</v>
      </c>
      <c r="C126" s="67">
        <v>416</v>
      </c>
      <c r="D126" s="67" t="s">
        <v>62</v>
      </c>
      <c r="E126" s="68"/>
      <c r="F126" s="65"/>
      <c r="G126" s="68"/>
    </row>
    <row r="127" spans="1:7" x14ac:dyDescent="0.25">
      <c r="A127" s="66" t="s">
        <v>85</v>
      </c>
      <c r="B127" s="46" t="s">
        <v>198</v>
      </c>
      <c r="C127" s="67">
        <v>417</v>
      </c>
      <c r="D127" s="67" t="s">
        <v>62</v>
      </c>
      <c r="E127" s="68"/>
      <c r="F127" s="65"/>
      <c r="G127" s="68"/>
    </row>
    <row r="128" spans="1:7" x14ac:dyDescent="0.25">
      <c r="A128" s="66" t="s">
        <v>88</v>
      </c>
      <c r="B128" s="46" t="s">
        <v>199</v>
      </c>
      <c r="C128" s="67">
        <v>418</v>
      </c>
      <c r="D128" s="67"/>
      <c r="E128" s="68">
        <v>38187882827</v>
      </c>
      <c r="F128" s="65"/>
      <c r="G128" s="68">
        <v>38187882827</v>
      </c>
    </row>
    <row r="129" spans="1:7" x14ac:dyDescent="0.25">
      <c r="A129" s="66" t="s">
        <v>154</v>
      </c>
      <c r="B129" s="46" t="s">
        <v>200</v>
      </c>
      <c r="C129" s="67">
        <v>419</v>
      </c>
      <c r="D129" s="67" t="s">
        <v>62</v>
      </c>
      <c r="E129" s="68"/>
      <c r="F129" s="65"/>
      <c r="G129" s="68"/>
    </row>
    <row r="130" spans="1:7" x14ac:dyDescent="0.25">
      <c r="A130" s="55" t="s">
        <v>157</v>
      </c>
      <c r="B130" s="46" t="s">
        <v>201</v>
      </c>
      <c r="C130" s="67">
        <v>420</v>
      </c>
      <c r="D130" s="67" t="s">
        <v>62</v>
      </c>
      <c r="E130" s="68"/>
      <c r="F130" s="65"/>
      <c r="G130" s="68"/>
    </row>
    <row r="131" spans="1:7" x14ac:dyDescent="0.25">
      <c r="A131" s="55" t="s">
        <v>160</v>
      </c>
      <c r="B131" s="46" t="s">
        <v>202</v>
      </c>
      <c r="C131" s="67">
        <v>421</v>
      </c>
      <c r="D131" s="67"/>
      <c r="E131" s="68">
        <f>E132+E133</f>
        <v>33013502220</v>
      </c>
      <c r="F131" s="65"/>
      <c r="G131" s="68">
        <v>25490659710</v>
      </c>
    </row>
    <row r="132" spans="1:7" x14ac:dyDescent="0.25">
      <c r="A132" s="75" t="s">
        <v>188</v>
      </c>
      <c r="B132" s="71" t="s">
        <v>203</v>
      </c>
      <c r="C132" s="72" t="s">
        <v>204</v>
      </c>
      <c r="D132" s="72" t="s">
        <v>62</v>
      </c>
      <c r="E132" s="73">
        <v>25490659710</v>
      </c>
      <c r="F132" s="76"/>
      <c r="G132" s="73"/>
    </row>
    <row r="133" spans="1:7" x14ac:dyDescent="0.25">
      <c r="A133" s="75" t="s">
        <v>188</v>
      </c>
      <c r="B133" s="71" t="s">
        <v>205</v>
      </c>
      <c r="C133" s="72" t="s">
        <v>206</v>
      </c>
      <c r="D133" s="72" t="s">
        <v>62</v>
      </c>
      <c r="E133" s="73">
        <v>7522842510</v>
      </c>
      <c r="F133" s="76"/>
      <c r="G133" s="73">
        <v>25490659710</v>
      </c>
    </row>
    <row r="134" spans="1:7" x14ac:dyDescent="0.25">
      <c r="A134" s="55" t="s">
        <v>162</v>
      </c>
      <c r="B134" s="46" t="s">
        <v>207</v>
      </c>
      <c r="C134" s="67">
        <v>422</v>
      </c>
      <c r="D134" s="67" t="s">
        <v>62</v>
      </c>
      <c r="E134" s="68"/>
      <c r="F134" s="65"/>
      <c r="G134" s="68"/>
    </row>
    <row r="135" spans="1:7" x14ac:dyDescent="0.25">
      <c r="A135" s="55" t="s">
        <v>165</v>
      </c>
      <c r="B135" s="46" t="s">
        <v>208</v>
      </c>
      <c r="C135" s="67">
        <v>429</v>
      </c>
      <c r="D135" s="67" t="s">
        <v>62</v>
      </c>
      <c r="E135" s="68"/>
      <c r="F135" s="65"/>
      <c r="G135" s="68"/>
    </row>
    <row r="136" spans="1:7" x14ac:dyDescent="0.25">
      <c r="A136" s="52" t="s">
        <v>65</v>
      </c>
      <c r="B136" s="53" t="s">
        <v>209</v>
      </c>
      <c r="C136" s="63">
        <v>430</v>
      </c>
      <c r="D136" s="63" t="s">
        <v>62</v>
      </c>
      <c r="E136" s="65"/>
      <c r="F136" s="65"/>
      <c r="G136" s="65"/>
    </row>
    <row r="137" spans="1:7" x14ac:dyDescent="0.25">
      <c r="A137" s="55" t="s">
        <v>60</v>
      </c>
      <c r="B137" s="46" t="s">
        <v>210</v>
      </c>
      <c r="C137" s="67">
        <v>431</v>
      </c>
      <c r="D137" s="67" t="s">
        <v>62</v>
      </c>
      <c r="E137" s="68"/>
      <c r="F137" s="65"/>
      <c r="G137" s="68"/>
    </row>
    <row r="138" spans="1:7" x14ac:dyDescent="0.25">
      <c r="A138" s="55" t="s">
        <v>63</v>
      </c>
      <c r="B138" s="46" t="s">
        <v>211</v>
      </c>
      <c r="C138" s="67">
        <v>432</v>
      </c>
      <c r="D138" s="67" t="s">
        <v>62</v>
      </c>
      <c r="E138" s="68"/>
      <c r="F138" s="65"/>
      <c r="G138" s="68"/>
    </row>
    <row r="139" spans="1:7" ht="15.75" thickBot="1" x14ac:dyDescent="0.3">
      <c r="A139" s="52"/>
      <c r="B139" s="53" t="s">
        <v>212</v>
      </c>
      <c r="C139" s="63">
        <v>440</v>
      </c>
      <c r="D139" s="63" t="s">
        <v>62</v>
      </c>
      <c r="E139" s="74">
        <v>308100681052</v>
      </c>
      <c r="F139" s="65"/>
      <c r="G139" s="74">
        <v>284165310747</v>
      </c>
    </row>
    <row r="140" spans="1:7" ht="15.75" thickTop="1" x14ac:dyDescent="0.25">
      <c r="A140" s="45"/>
      <c r="B140" s="46"/>
      <c r="C140" s="45"/>
      <c r="D140" s="45"/>
      <c r="E140" s="46"/>
      <c r="F140" s="45"/>
      <c r="G140" s="46">
        <v>0</v>
      </c>
    </row>
    <row r="141" spans="1:7" x14ac:dyDescent="0.25">
      <c r="A141" s="45"/>
      <c r="B141" s="46"/>
      <c r="C141" s="45"/>
      <c r="D141" s="45"/>
      <c r="E141" s="77" t="s">
        <v>213</v>
      </c>
      <c r="F141" s="77"/>
      <c r="G141" s="77"/>
    </row>
    <row r="142" spans="1:7" x14ac:dyDescent="0.25">
      <c r="A142" s="51"/>
      <c r="B142" s="78" t="s">
        <v>214</v>
      </c>
      <c r="C142" s="77"/>
      <c r="D142" s="51"/>
      <c r="E142" s="51" t="s">
        <v>215</v>
      </c>
      <c r="F142" s="77"/>
      <c r="G142" s="51"/>
    </row>
    <row r="143" spans="1:7" x14ac:dyDescent="0.25">
      <c r="A143" s="77"/>
      <c r="B143" s="79"/>
      <c r="C143" s="77"/>
      <c r="D143" s="77"/>
      <c r="E143" s="77"/>
      <c r="F143" s="77"/>
      <c r="G143" s="77"/>
    </row>
    <row r="144" spans="1:7" x14ac:dyDescent="0.25">
      <c r="A144" s="77"/>
      <c r="B144" s="79"/>
      <c r="C144" s="77"/>
      <c r="D144" s="77"/>
      <c r="E144" s="77"/>
      <c r="F144" s="77"/>
      <c r="G144" s="77"/>
    </row>
    <row r="145" spans="1:7" x14ac:dyDescent="0.25">
      <c r="A145" s="77"/>
      <c r="B145" s="79"/>
      <c r="C145" s="77"/>
      <c r="D145" s="77"/>
      <c r="E145" s="77"/>
      <c r="F145" s="77"/>
      <c r="G145" s="77"/>
    </row>
    <row r="146" spans="1:7" x14ac:dyDescent="0.25">
      <c r="A146" s="77"/>
      <c r="B146" s="79"/>
      <c r="C146" s="77"/>
      <c r="D146" s="77"/>
      <c r="E146" s="77"/>
      <c r="F146" s="77"/>
      <c r="G146" s="77"/>
    </row>
    <row r="147" spans="1:7" x14ac:dyDescent="0.25">
      <c r="A147" s="77"/>
      <c r="B147" s="79"/>
      <c r="C147" s="77"/>
      <c r="D147" s="77"/>
      <c r="E147" s="77"/>
      <c r="F147" s="77"/>
      <c r="G147" s="77"/>
    </row>
    <row r="148" spans="1:7" x14ac:dyDescent="0.25">
      <c r="B148" s="80" t="s">
        <v>216</v>
      </c>
      <c r="C148" s="77"/>
      <c r="D148" s="51"/>
      <c r="E148" s="51" t="s">
        <v>42</v>
      </c>
      <c r="F148" s="77"/>
      <c r="G148" s="51"/>
    </row>
    <row r="149" spans="1:7" x14ac:dyDescent="0.25">
      <c r="A149" s="45"/>
      <c r="B149" s="79"/>
      <c r="C149" s="45"/>
      <c r="D149" s="45"/>
      <c r="E149" s="54"/>
      <c r="F149" s="45"/>
      <c r="G149" s="45"/>
    </row>
    <row r="150" spans="1:7" x14ac:dyDescent="0.25">
      <c r="A150" s="81"/>
      <c r="B150" s="82"/>
      <c r="C150" s="81"/>
      <c r="D150" s="81"/>
      <c r="E150" s="81"/>
      <c r="F150" s="81"/>
      <c r="G150" s="81"/>
    </row>
    <row r="151" spans="1:7" x14ac:dyDescent="0.25">
      <c r="A151" s="81"/>
      <c r="B151" s="82"/>
      <c r="C151" s="81"/>
      <c r="D151" s="81"/>
      <c r="E151" s="81"/>
      <c r="F151" s="81"/>
      <c r="G151" s="81"/>
    </row>
    <row r="152" spans="1:7" x14ac:dyDescent="0.25">
      <c r="A152" s="81"/>
      <c r="B152" s="82"/>
      <c r="C152" s="81"/>
      <c r="D152" s="81"/>
      <c r="E152" s="81"/>
      <c r="F152" s="81"/>
      <c r="G152" s="81"/>
    </row>
    <row r="153" spans="1:7" x14ac:dyDescent="0.25">
      <c r="A153" s="81"/>
      <c r="B153" s="82"/>
      <c r="C153" s="81"/>
      <c r="D153" s="81"/>
      <c r="E153" s="81"/>
      <c r="F153" s="81"/>
      <c r="G153" s="81"/>
    </row>
    <row r="154" spans="1:7" x14ac:dyDescent="0.25">
      <c r="A154" s="83"/>
      <c r="B154" s="82"/>
      <c r="C154" s="81"/>
      <c r="D154" s="81"/>
      <c r="E154" s="84"/>
      <c r="F154" s="84"/>
      <c r="G154" s="84"/>
    </row>
    <row r="155" spans="1:7" x14ac:dyDescent="0.25">
      <c r="A155" s="83"/>
      <c r="B155" s="82"/>
      <c r="C155" s="81"/>
      <c r="D155" s="81"/>
      <c r="E155" s="84"/>
      <c r="F155" s="84"/>
      <c r="G155" s="84"/>
    </row>
    <row r="156" spans="1:7" x14ac:dyDescent="0.25">
      <c r="A156" s="83"/>
      <c r="B156" s="82"/>
      <c r="C156" s="81"/>
      <c r="D156" s="81"/>
      <c r="E156" s="84"/>
      <c r="F156" s="84"/>
      <c r="G156" s="84"/>
    </row>
    <row r="157" spans="1:7" x14ac:dyDescent="0.25">
      <c r="A157" s="83"/>
      <c r="B157" s="82"/>
      <c r="C157" s="81"/>
      <c r="D157" s="81"/>
      <c r="E157" s="84"/>
      <c r="F157" s="84"/>
      <c r="G157" s="84"/>
    </row>
    <row r="158" spans="1:7" x14ac:dyDescent="0.25">
      <c r="A158" s="52" t="s">
        <v>55</v>
      </c>
      <c r="B158" s="53" t="s">
        <v>56</v>
      </c>
      <c r="C158" s="63">
        <v>100</v>
      </c>
      <c r="D158" s="63"/>
      <c r="E158" s="65">
        <f>E159+E166+E175+E178</f>
        <v>260849293424</v>
      </c>
      <c r="F158" s="65"/>
      <c r="G158" s="65">
        <v>235253995050</v>
      </c>
    </row>
    <row r="159" spans="1:7" x14ac:dyDescent="0.25">
      <c r="A159" s="52" t="s">
        <v>57</v>
      </c>
      <c r="B159" s="53" t="s">
        <v>58</v>
      </c>
      <c r="C159" s="63">
        <v>110</v>
      </c>
      <c r="D159" s="63" t="s">
        <v>59</v>
      </c>
      <c r="E159" s="65">
        <v>5183106009</v>
      </c>
      <c r="F159" s="65"/>
      <c r="G159" s="65">
        <v>346607053</v>
      </c>
    </row>
    <row r="160" spans="1:7" x14ac:dyDescent="0.25">
      <c r="A160" s="66" t="s">
        <v>60</v>
      </c>
      <c r="B160" s="46" t="s">
        <v>61</v>
      </c>
      <c r="C160" s="67">
        <v>111</v>
      </c>
      <c r="D160" s="67" t="s">
        <v>62</v>
      </c>
      <c r="E160" s="68">
        <v>5183106009</v>
      </c>
      <c r="F160" s="65"/>
      <c r="G160" s="68">
        <v>346607053</v>
      </c>
    </row>
    <row r="161" spans="1:7" x14ac:dyDescent="0.25">
      <c r="A161" s="66" t="s">
        <v>63</v>
      </c>
      <c r="B161" s="46" t="s">
        <v>64</v>
      </c>
      <c r="C161" s="67">
        <v>112</v>
      </c>
      <c r="D161" s="67" t="s">
        <v>62</v>
      </c>
      <c r="E161" s="68"/>
      <c r="F161" s="65"/>
      <c r="G161" s="68"/>
    </row>
    <row r="162" spans="1:7" x14ac:dyDescent="0.25">
      <c r="A162" s="52" t="s">
        <v>65</v>
      </c>
      <c r="B162" s="53" t="s">
        <v>66</v>
      </c>
      <c r="C162" s="63">
        <v>120</v>
      </c>
      <c r="D162" s="67" t="s">
        <v>62</v>
      </c>
      <c r="E162" s="65"/>
      <c r="F162" s="65"/>
      <c r="G162" s="65"/>
    </row>
    <row r="163" spans="1:7" x14ac:dyDescent="0.25">
      <c r="A163" s="66" t="s">
        <v>60</v>
      </c>
      <c r="B163" s="46" t="s">
        <v>67</v>
      </c>
      <c r="C163" s="67">
        <v>121</v>
      </c>
      <c r="D163" s="67" t="s">
        <v>62</v>
      </c>
      <c r="E163" s="68"/>
      <c r="F163" s="65"/>
      <c r="G163" s="68"/>
    </row>
    <row r="164" spans="1:7" x14ac:dyDescent="0.25">
      <c r="A164" s="66" t="s">
        <v>63</v>
      </c>
      <c r="B164" s="46" t="s">
        <v>68</v>
      </c>
      <c r="C164" s="67">
        <v>122</v>
      </c>
      <c r="D164" s="67" t="s">
        <v>62</v>
      </c>
      <c r="E164" s="68"/>
      <c r="F164" s="65"/>
      <c r="G164" s="68"/>
    </row>
    <row r="165" spans="1:7" x14ac:dyDescent="0.25">
      <c r="A165" s="55" t="s">
        <v>69</v>
      </c>
      <c r="B165" s="46" t="s">
        <v>70</v>
      </c>
      <c r="C165" s="67">
        <v>123</v>
      </c>
      <c r="D165" s="67" t="s">
        <v>62</v>
      </c>
      <c r="E165" s="68"/>
      <c r="F165" s="65"/>
      <c r="G165" s="68"/>
    </row>
    <row r="166" spans="1:7" x14ac:dyDescent="0.25">
      <c r="A166" s="52" t="s">
        <v>71</v>
      </c>
      <c r="B166" s="53" t="s">
        <v>72</v>
      </c>
      <c r="C166" s="63">
        <v>130</v>
      </c>
      <c r="D166" s="67" t="s">
        <v>62</v>
      </c>
      <c r="E166" s="65">
        <v>207492287500</v>
      </c>
      <c r="F166" s="65"/>
      <c r="G166" s="65">
        <v>165139911017</v>
      </c>
    </row>
    <row r="167" spans="1:7" x14ac:dyDescent="0.25">
      <c r="A167" s="66" t="s">
        <v>60</v>
      </c>
      <c r="B167" s="46" t="s">
        <v>73</v>
      </c>
      <c r="C167" s="67">
        <v>131</v>
      </c>
      <c r="D167" s="67" t="s">
        <v>74</v>
      </c>
      <c r="E167" s="68">
        <v>202980945257</v>
      </c>
      <c r="F167" s="65"/>
      <c r="G167" s="68">
        <v>165625288774</v>
      </c>
    </row>
    <row r="168" spans="1:7" x14ac:dyDescent="0.25">
      <c r="A168" s="66" t="s">
        <v>63</v>
      </c>
      <c r="B168" s="46" t="s">
        <v>75</v>
      </c>
      <c r="C168" s="67">
        <v>132</v>
      </c>
      <c r="D168" s="67" t="s">
        <v>76</v>
      </c>
      <c r="E168" s="68">
        <v>5956326614</v>
      </c>
      <c r="F168" s="65"/>
      <c r="G168" s="68">
        <v>773083924</v>
      </c>
    </row>
    <row r="169" spans="1:7" x14ac:dyDescent="0.25">
      <c r="A169" s="66" t="s">
        <v>69</v>
      </c>
      <c r="B169" s="46" t="s">
        <v>77</v>
      </c>
      <c r="C169" s="67">
        <v>133</v>
      </c>
      <c r="D169" s="67" t="s">
        <v>62</v>
      </c>
      <c r="E169" s="68"/>
      <c r="F169" s="65"/>
      <c r="G169" s="68"/>
    </row>
    <row r="170" spans="1:7" x14ac:dyDescent="0.25">
      <c r="A170" s="66" t="s">
        <v>78</v>
      </c>
      <c r="B170" s="46" t="s">
        <v>79</v>
      </c>
      <c r="C170" s="67">
        <v>134</v>
      </c>
      <c r="D170" s="67" t="s">
        <v>62</v>
      </c>
      <c r="E170" s="68"/>
      <c r="F170" s="65"/>
      <c r="G170" s="68"/>
    </row>
    <row r="171" spans="1:7" x14ac:dyDescent="0.25">
      <c r="A171" s="66" t="s">
        <v>80</v>
      </c>
      <c r="B171" s="46" t="s">
        <v>81</v>
      </c>
      <c r="C171" s="67">
        <v>135</v>
      </c>
      <c r="D171" s="67" t="s">
        <v>62</v>
      </c>
      <c r="E171" s="68"/>
      <c r="F171" s="65"/>
      <c r="G171" s="68"/>
    </row>
    <row r="172" spans="1:7" x14ac:dyDescent="0.25">
      <c r="A172" s="55" t="s">
        <v>82</v>
      </c>
      <c r="B172" s="46" t="s">
        <v>83</v>
      </c>
      <c r="C172" s="67">
        <v>136</v>
      </c>
      <c r="D172" s="67" t="s">
        <v>84</v>
      </c>
      <c r="E172" s="68">
        <v>176036320</v>
      </c>
      <c r="F172" s="65"/>
      <c r="G172" s="68">
        <v>362559010</v>
      </c>
    </row>
    <row r="173" spans="1:7" x14ac:dyDescent="0.25">
      <c r="A173" s="55" t="s">
        <v>85</v>
      </c>
      <c r="B173" s="46" t="s">
        <v>86</v>
      </c>
      <c r="C173" s="67">
        <v>137</v>
      </c>
      <c r="D173" s="67" t="s">
        <v>87</v>
      </c>
      <c r="E173" s="68">
        <v>-1621020691</v>
      </c>
      <c r="F173" s="65"/>
      <c r="G173" s="68">
        <v>-1621020691</v>
      </c>
    </row>
    <row r="174" spans="1:7" x14ac:dyDescent="0.25">
      <c r="A174" s="55" t="s">
        <v>88</v>
      </c>
      <c r="B174" s="46" t="s">
        <v>89</v>
      </c>
      <c r="C174" s="67">
        <v>139</v>
      </c>
      <c r="D174" s="67" t="s">
        <v>62</v>
      </c>
      <c r="E174" s="68"/>
      <c r="F174" s="65"/>
      <c r="G174" s="68"/>
    </row>
    <row r="175" spans="1:7" x14ac:dyDescent="0.25">
      <c r="A175" s="52" t="s">
        <v>90</v>
      </c>
      <c r="B175" s="53" t="s">
        <v>91</v>
      </c>
      <c r="C175" s="63">
        <v>140</v>
      </c>
      <c r="D175" s="67" t="s">
        <v>62</v>
      </c>
      <c r="E175" s="65">
        <v>46618386726</v>
      </c>
      <c r="F175" s="65"/>
      <c r="G175" s="65">
        <v>68331092190</v>
      </c>
    </row>
    <row r="176" spans="1:7" x14ac:dyDescent="0.25">
      <c r="A176" s="66" t="s">
        <v>60</v>
      </c>
      <c r="B176" s="46" t="s">
        <v>91</v>
      </c>
      <c r="C176" s="67">
        <v>141</v>
      </c>
      <c r="D176" s="67" t="s">
        <v>92</v>
      </c>
      <c r="E176" s="68">
        <v>46618386726</v>
      </c>
      <c r="F176" s="65"/>
      <c r="G176" s="68">
        <v>68331092190</v>
      </c>
    </row>
    <row r="177" spans="1:7" x14ac:dyDescent="0.25">
      <c r="A177" s="66" t="s">
        <v>63</v>
      </c>
      <c r="B177" s="46" t="s">
        <v>93</v>
      </c>
      <c r="C177" s="67">
        <v>149</v>
      </c>
      <c r="D177" s="67" t="s">
        <v>62</v>
      </c>
      <c r="E177" s="68"/>
      <c r="F177" s="65"/>
      <c r="G177" s="68"/>
    </row>
    <row r="178" spans="1:7" x14ac:dyDescent="0.25">
      <c r="A178" s="52" t="s">
        <v>94</v>
      </c>
      <c r="B178" s="53" t="s">
        <v>95</v>
      </c>
      <c r="C178" s="63">
        <v>150</v>
      </c>
      <c r="D178" s="67" t="s">
        <v>62</v>
      </c>
      <c r="E178" s="65">
        <f>E179+E181</f>
        <v>1555513189</v>
      </c>
      <c r="F178" s="65"/>
      <c r="G178" s="65">
        <v>1436384790</v>
      </c>
    </row>
    <row r="179" spans="1:7" x14ac:dyDescent="0.25">
      <c r="A179" s="66" t="s">
        <v>60</v>
      </c>
      <c r="B179" s="46" t="s">
        <v>96</v>
      </c>
      <c r="C179" s="67">
        <v>151</v>
      </c>
      <c r="D179" s="67" t="s">
        <v>97</v>
      </c>
      <c r="E179" s="68">
        <v>1312052896</v>
      </c>
      <c r="F179" s="65"/>
      <c r="G179" s="68">
        <v>1192970381</v>
      </c>
    </row>
    <row r="180" spans="1:7" x14ac:dyDescent="0.25">
      <c r="A180" s="66" t="s">
        <v>63</v>
      </c>
      <c r="B180" s="46" t="s">
        <v>98</v>
      </c>
      <c r="C180" s="67">
        <v>152</v>
      </c>
      <c r="D180" s="67" t="s">
        <v>62</v>
      </c>
      <c r="E180" s="68"/>
      <c r="F180" s="65"/>
      <c r="G180" s="68"/>
    </row>
    <row r="181" spans="1:7" x14ac:dyDescent="0.25">
      <c r="A181" s="66" t="s">
        <v>69</v>
      </c>
      <c r="B181" s="46" t="s">
        <v>99</v>
      </c>
      <c r="C181" s="67">
        <v>153</v>
      </c>
      <c r="D181" s="67" t="s">
        <v>100</v>
      </c>
      <c r="E181" s="68">
        <v>243460293</v>
      </c>
      <c r="F181" s="65"/>
      <c r="G181" s="68">
        <v>243414409</v>
      </c>
    </row>
    <row r="182" spans="1:7" x14ac:dyDescent="0.25">
      <c r="A182" s="66" t="s">
        <v>78</v>
      </c>
      <c r="B182" s="46" t="s">
        <v>101</v>
      </c>
      <c r="C182" s="67">
        <v>154</v>
      </c>
      <c r="D182" s="67" t="s">
        <v>62</v>
      </c>
      <c r="E182" s="68"/>
      <c r="F182" s="65"/>
      <c r="G182" s="68"/>
    </row>
    <row r="183" spans="1:7" x14ac:dyDescent="0.25">
      <c r="A183" s="55" t="s">
        <v>102</v>
      </c>
      <c r="B183" s="46" t="s">
        <v>95</v>
      </c>
      <c r="C183" s="67">
        <v>155</v>
      </c>
      <c r="D183" s="67" t="s">
        <v>62</v>
      </c>
      <c r="E183" s="68"/>
      <c r="F183" s="65"/>
      <c r="G183" s="68"/>
    </row>
    <row r="184" spans="1:7" x14ac:dyDescent="0.25">
      <c r="A184" s="52" t="s">
        <v>103</v>
      </c>
      <c r="B184" s="53" t="s">
        <v>104</v>
      </c>
      <c r="C184" s="63">
        <v>200</v>
      </c>
      <c r="D184" s="63" t="s">
        <v>62</v>
      </c>
      <c r="E184" s="65">
        <f>E193+E206+E215</f>
        <v>47251387628</v>
      </c>
      <c r="F184" s="65"/>
      <c r="G184" s="65">
        <v>48911315697</v>
      </c>
    </row>
    <row r="185" spans="1:7" x14ac:dyDescent="0.25">
      <c r="A185" s="52" t="s">
        <v>57</v>
      </c>
      <c r="B185" s="53" t="s">
        <v>105</v>
      </c>
      <c r="C185" s="63">
        <v>210</v>
      </c>
      <c r="D185" s="63" t="s">
        <v>62</v>
      </c>
      <c r="E185" s="65"/>
      <c r="F185" s="65"/>
      <c r="G185" s="65"/>
    </row>
    <row r="186" spans="1:7" x14ac:dyDescent="0.25">
      <c r="A186" s="66" t="s">
        <v>60</v>
      </c>
      <c r="B186" s="46" t="s">
        <v>106</v>
      </c>
      <c r="C186" s="67">
        <v>211</v>
      </c>
      <c r="D186" s="67" t="s">
        <v>62</v>
      </c>
      <c r="E186" s="68"/>
      <c r="F186" s="65"/>
      <c r="G186" s="68"/>
    </row>
    <row r="187" spans="1:7" x14ac:dyDescent="0.25">
      <c r="A187" s="66" t="s">
        <v>63</v>
      </c>
      <c r="B187" s="46" t="s">
        <v>107</v>
      </c>
      <c r="C187" s="67">
        <v>212</v>
      </c>
      <c r="D187" s="67" t="s">
        <v>62</v>
      </c>
      <c r="E187" s="68"/>
      <c r="F187" s="65"/>
      <c r="G187" s="68"/>
    </row>
    <row r="188" spans="1:7" x14ac:dyDescent="0.25">
      <c r="A188" s="66" t="s">
        <v>69</v>
      </c>
      <c r="B188" s="46" t="s">
        <v>108</v>
      </c>
      <c r="C188" s="67">
        <v>213</v>
      </c>
      <c r="D188" s="67" t="s">
        <v>62</v>
      </c>
      <c r="E188" s="68"/>
      <c r="F188" s="65"/>
      <c r="G188" s="68"/>
    </row>
    <row r="189" spans="1:7" x14ac:dyDescent="0.25">
      <c r="A189" s="66" t="s">
        <v>78</v>
      </c>
      <c r="B189" s="46" t="s">
        <v>109</v>
      </c>
      <c r="C189" s="67">
        <v>214</v>
      </c>
      <c r="D189" s="67" t="s">
        <v>62</v>
      </c>
      <c r="E189" s="68"/>
      <c r="F189" s="65"/>
      <c r="G189" s="68"/>
    </row>
    <row r="190" spans="1:7" x14ac:dyDescent="0.25">
      <c r="A190" s="66" t="s">
        <v>80</v>
      </c>
      <c r="B190" s="46" t="s">
        <v>110</v>
      </c>
      <c r="C190" s="67">
        <v>215</v>
      </c>
      <c r="D190" s="67" t="s">
        <v>62</v>
      </c>
      <c r="E190" s="68"/>
      <c r="F190" s="65"/>
      <c r="G190" s="68"/>
    </row>
    <row r="191" spans="1:7" x14ac:dyDescent="0.25">
      <c r="A191" s="66" t="s">
        <v>82</v>
      </c>
      <c r="B191" s="46" t="s">
        <v>111</v>
      </c>
      <c r="C191" s="67">
        <v>216</v>
      </c>
      <c r="D191" s="67" t="s">
        <v>62</v>
      </c>
      <c r="E191" s="68"/>
      <c r="F191" s="65"/>
      <c r="G191" s="68"/>
    </row>
    <row r="192" spans="1:7" x14ac:dyDescent="0.25">
      <c r="A192" s="66" t="s">
        <v>85</v>
      </c>
      <c r="B192" s="46" t="s">
        <v>112</v>
      </c>
      <c r="C192" s="67">
        <v>219</v>
      </c>
      <c r="D192" s="67" t="s">
        <v>62</v>
      </c>
      <c r="E192" s="68"/>
      <c r="F192" s="65"/>
      <c r="G192" s="68"/>
    </row>
    <row r="193" spans="1:7" x14ac:dyDescent="0.25">
      <c r="A193" s="52" t="s">
        <v>65</v>
      </c>
      <c r="B193" s="53" t="s">
        <v>113</v>
      </c>
      <c r="C193" s="63" t="s">
        <v>114</v>
      </c>
      <c r="D193" s="63" t="s">
        <v>62</v>
      </c>
      <c r="E193" s="65">
        <v>38051812152</v>
      </c>
      <c r="F193" s="65"/>
      <c r="G193" s="65">
        <v>40376251303</v>
      </c>
    </row>
    <row r="194" spans="1:7" x14ac:dyDescent="0.25">
      <c r="A194" s="66" t="s">
        <v>60</v>
      </c>
      <c r="B194" s="46" t="s">
        <v>115</v>
      </c>
      <c r="C194" s="67">
        <v>221</v>
      </c>
      <c r="D194" s="67" t="s">
        <v>116</v>
      </c>
      <c r="E194" s="68">
        <v>38051812152</v>
      </c>
      <c r="F194" s="65"/>
      <c r="G194" s="68">
        <v>40376251303</v>
      </c>
    </row>
    <row r="195" spans="1:7" x14ac:dyDescent="0.25">
      <c r="A195" s="70"/>
      <c r="B195" s="71" t="s">
        <v>117</v>
      </c>
      <c r="C195" s="72">
        <v>222</v>
      </c>
      <c r="D195" s="72" t="s">
        <v>62</v>
      </c>
      <c r="E195" s="73">
        <v>134128903529</v>
      </c>
      <c r="F195" s="65"/>
      <c r="G195" s="73">
        <v>132986256802</v>
      </c>
    </row>
    <row r="196" spans="1:7" x14ac:dyDescent="0.25">
      <c r="A196" s="70"/>
      <c r="B196" s="71" t="s">
        <v>118</v>
      </c>
      <c r="C196" s="72">
        <v>223</v>
      </c>
      <c r="D196" s="72" t="s">
        <v>62</v>
      </c>
      <c r="E196" s="73">
        <v>-96077091377</v>
      </c>
      <c r="F196" s="65"/>
      <c r="G196" s="73">
        <v>-92610005499</v>
      </c>
    </row>
    <row r="197" spans="1:7" x14ac:dyDescent="0.25">
      <c r="A197" s="66" t="s">
        <v>63</v>
      </c>
      <c r="B197" s="46" t="s">
        <v>119</v>
      </c>
      <c r="C197" s="67">
        <v>224</v>
      </c>
      <c r="D197" s="67" t="s">
        <v>62</v>
      </c>
      <c r="E197" s="68"/>
      <c r="F197" s="65"/>
      <c r="G197" s="68"/>
    </row>
    <row r="198" spans="1:7" x14ac:dyDescent="0.25">
      <c r="A198" s="70"/>
      <c r="B198" s="71" t="s">
        <v>117</v>
      </c>
      <c r="C198" s="72">
        <v>225</v>
      </c>
      <c r="D198" s="72" t="s">
        <v>62</v>
      </c>
      <c r="E198" s="73"/>
      <c r="F198" s="65"/>
      <c r="G198" s="73"/>
    </row>
    <row r="199" spans="1:7" x14ac:dyDescent="0.25">
      <c r="A199" s="70"/>
      <c r="B199" s="71" t="s">
        <v>118</v>
      </c>
      <c r="C199" s="72">
        <v>226</v>
      </c>
      <c r="D199" s="72" t="s">
        <v>62</v>
      </c>
      <c r="E199" s="73"/>
      <c r="F199" s="65"/>
      <c r="G199" s="73"/>
    </row>
    <row r="200" spans="1:7" x14ac:dyDescent="0.25">
      <c r="A200" s="66" t="s">
        <v>69</v>
      </c>
      <c r="B200" s="46" t="s">
        <v>120</v>
      </c>
      <c r="C200" s="67">
        <v>227</v>
      </c>
      <c r="D200" s="67" t="s">
        <v>62</v>
      </c>
      <c r="E200" s="68"/>
      <c r="F200" s="65"/>
      <c r="G200" s="68"/>
    </row>
    <row r="201" spans="1:7" x14ac:dyDescent="0.25">
      <c r="A201" s="70"/>
      <c r="B201" s="71" t="s">
        <v>117</v>
      </c>
      <c r="C201" s="72">
        <v>228</v>
      </c>
      <c r="D201" s="72" t="s">
        <v>62</v>
      </c>
      <c r="E201" s="73"/>
      <c r="F201" s="65"/>
      <c r="G201" s="73"/>
    </row>
    <row r="202" spans="1:7" x14ac:dyDescent="0.25">
      <c r="A202" s="70"/>
      <c r="B202" s="71" t="s">
        <v>118</v>
      </c>
      <c r="C202" s="72">
        <v>229</v>
      </c>
      <c r="D202" s="72" t="s">
        <v>62</v>
      </c>
      <c r="E202" s="73"/>
      <c r="F202" s="65"/>
      <c r="G202" s="73"/>
    </row>
    <row r="203" spans="1:7" x14ac:dyDescent="0.25">
      <c r="A203" s="52" t="s">
        <v>71</v>
      </c>
      <c r="B203" s="53" t="s">
        <v>121</v>
      </c>
      <c r="C203" s="63">
        <v>230</v>
      </c>
      <c r="D203" s="63" t="s">
        <v>62</v>
      </c>
      <c r="E203" s="65"/>
      <c r="F203" s="65"/>
      <c r="G203" s="65"/>
    </row>
    <row r="204" spans="1:7" x14ac:dyDescent="0.25">
      <c r="A204" s="55"/>
      <c r="B204" s="46" t="s">
        <v>117</v>
      </c>
      <c r="C204" s="67">
        <v>231</v>
      </c>
      <c r="D204" s="67" t="s">
        <v>62</v>
      </c>
      <c r="E204" s="68"/>
      <c r="F204" s="65"/>
      <c r="G204" s="68"/>
    </row>
    <row r="205" spans="1:7" x14ac:dyDescent="0.25">
      <c r="A205" s="55"/>
      <c r="B205" s="46" t="s">
        <v>118</v>
      </c>
      <c r="C205" s="67">
        <v>232</v>
      </c>
      <c r="D205" s="67" t="s">
        <v>62</v>
      </c>
      <c r="E205" s="68"/>
      <c r="F205" s="65"/>
      <c r="G205" s="68"/>
    </row>
    <row r="206" spans="1:7" x14ac:dyDescent="0.25">
      <c r="A206" s="52" t="s">
        <v>90</v>
      </c>
      <c r="B206" s="53" t="s">
        <v>122</v>
      </c>
      <c r="C206" s="63">
        <v>240</v>
      </c>
      <c r="D206" s="63"/>
      <c r="E206" s="65">
        <v>425457000</v>
      </c>
      <c r="F206" s="65"/>
      <c r="G206" s="65"/>
    </row>
    <row r="207" spans="1:7" x14ac:dyDescent="0.25">
      <c r="A207" s="66" t="s">
        <v>60</v>
      </c>
      <c r="B207" s="46" t="s">
        <v>123</v>
      </c>
      <c r="C207" s="67">
        <v>241</v>
      </c>
      <c r="D207" s="67" t="s">
        <v>62</v>
      </c>
      <c r="E207" s="68"/>
      <c r="F207" s="65"/>
      <c r="G207" s="68"/>
    </row>
    <row r="208" spans="1:7" x14ac:dyDescent="0.25">
      <c r="A208" s="66" t="s">
        <v>63</v>
      </c>
      <c r="B208" s="46" t="s">
        <v>124</v>
      </c>
      <c r="C208" s="67">
        <v>242</v>
      </c>
      <c r="D208" s="67" t="s">
        <v>125</v>
      </c>
      <c r="E208" s="68">
        <v>425457000</v>
      </c>
      <c r="F208" s="65"/>
      <c r="G208" s="68"/>
    </row>
    <row r="209" spans="1:7" x14ac:dyDescent="0.25">
      <c r="A209" s="52" t="s">
        <v>94</v>
      </c>
      <c r="B209" s="53" t="s">
        <v>126</v>
      </c>
      <c r="C209" s="63">
        <v>250</v>
      </c>
      <c r="D209" s="63" t="s">
        <v>62</v>
      </c>
      <c r="E209" s="65"/>
      <c r="F209" s="65"/>
      <c r="G209" s="65"/>
    </row>
    <row r="210" spans="1:7" x14ac:dyDescent="0.25">
      <c r="A210" s="66" t="s">
        <v>60</v>
      </c>
      <c r="B210" s="46" t="s">
        <v>127</v>
      </c>
      <c r="C210" s="67">
        <v>251</v>
      </c>
      <c r="D210" s="67" t="s">
        <v>62</v>
      </c>
      <c r="E210" s="68"/>
      <c r="F210" s="65"/>
      <c r="G210" s="68"/>
    </row>
    <row r="211" spans="1:7" x14ac:dyDescent="0.25">
      <c r="A211" s="66" t="s">
        <v>63</v>
      </c>
      <c r="B211" s="46" t="s">
        <v>128</v>
      </c>
      <c r="C211" s="67">
        <v>252</v>
      </c>
      <c r="D211" s="67" t="s">
        <v>62</v>
      </c>
      <c r="E211" s="68"/>
      <c r="F211" s="65"/>
      <c r="G211" s="68"/>
    </row>
    <row r="212" spans="1:7" x14ac:dyDescent="0.25">
      <c r="A212" s="66" t="s">
        <v>69</v>
      </c>
      <c r="B212" s="46" t="s">
        <v>129</v>
      </c>
      <c r="C212" s="67">
        <v>253</v>
      </c>
      <c r="D212" s="67" t="s">
        <v>62</v>
      </c>
      <c r="E212" s="68"/>
      <c r="F212" s="65"/>
      <c r="G212" s="68"/>
    </row>
    <row r="213" spans="1:7" x14ac:dyDescent="0.25">
      <c r="A213" s="55" t="s">
        <v>78</v>
      </c>
      <c r="B213" s="46" t="s">
        <v>130</v>
      </c>
      <c r="C213" s="67">
        <v>254</v>
      </c>
      <c r="D213" s="67" t="s">
        <v>62</v>
      </c>
      <c r="E213" s="68"/>
      <c r="F213" s="65"/>
      <c r="G213" s="68"/>
    </row>
    <row r="214" spans="1:7" x14ac:dyDescent="0.25">
      <c r="A214" s="66" t="s">
        <v>80</v>
      </c>
      <c r="B214" s="46" t="s">
        <v>70</v>
      </c>
      <c r="C214" s="67">
        <v>255</v>
      </c>
      <c r="D214" s="67" t="s">
        <v>62</v>
      </c>
      <c r="E214" s="68"/>
      <c r="F214" s="65"/>
      <c r="G214" s="68"/>
    </row>
    <row r="215" spans="1:7" x14ac:dyDescent="0.25">
      <c r="A215" s="52" t="s">
        <v>131</v>
      </c>
      <c r="B215" s="53" t="s">
        <v>132</v>
      </c>
      <c r="C215" s="63">
        <v>260</v>
      </c>
      <c r="D215" s="63" t="s">
        <v>62</v>
      </c>
      <c r="E215" s="65">
        <v>8774118476</v>
      </c>
      <c r="F215" s="65"/>
      <c r="G215" s="65">
        <v>8535064394</v>
      </c>
    </row>
    <row r="216" spans="1:7" x14ac:dyDescent="0.25">
      <c r="A216" s="66" t="s">
        <v>60</v>
      </c>
      <c r="B216" s="46" t="s">
        <v>133</v>
      </c>
      <c r="C216" s="67">
        <v>261</v>
      </c>
      <c r="D216" s="67" t="s">
        <v>134</v>
      </c>
      <c r="E216" s="68">
        <v>8774118476</v>
      </c>
      <c r="F216" s="65"/>
      <c r="G216" s="68">
        <v>8535064394</v>
      </c>
    </row>
    <row r="217" spans="1:7" x14ac:dyDescent="0.25">
      <c r="A217" s="66" t="s">
        <v>63</v>
      </c>
      <c r="B217" s="46" t="s">
        <v>135</v>
      </c>
      <c r="C217" s="67">
        <v>262</v>
      </c>
      <c r="D217" s="67" t="s">
        <v>62</v>
      </c>
      <c r="E217" s="68"/>
      <c r="F217" s="65"/>
      <c r="G217" s="68"/>
    </row>
    <row r="218" spans="1:7" x14ac:dyDescent="0.25">
      <c r="A218" s="66" t="s">
        <v>69</v>
      </c>
      <c r="B218" s="46" t="s">
        <v>136</v>
      </c>
      <c r="C218" s="67">
        <v>263</v>
      </c>
      <c r="D218" s="67" t="s">
        <v>62</v>
      </c>
      <c r="E218" s="68"/>
      <c r="F218" s="65"/>
      <c r="G218" s="68"/>
    </row>
    <row r="219" spans="1:7" x14ac:dyDescent="0.25">
      <c r="A219" s="66" t="s">
        <v>78</v>
      </c>
      <c r="B219" s="46" t="s">
        <v>132</v>
      </c>
      <c r="C219" s="67">
        <v>268</v>
      </c>
      <c r="D219" s="67" t="s">
        <v>62</v>
      </c>
      <c r="E219" s="68"/>
      <c r="F219" s="65"/>
      <c r="G219" s="68"/>
    </row>
    <row r="220" spans="1:7" x14ac:dyDescent="0.25">
      <c r="A220" s="66" t="s">
        <v>80</v>
      </c>
      <c r="B220" s="46" t="s">
        <v>137</v>
      </c>
      <c r="C220" s="67">
        <v>269</v>
      </c>
      <c r="D220" s="67" t="s">
        <v>62</v>
      </c>
      <c r="E220" s="68"/>
      <c r="F220" s="65"/>
      <c r="G220" s="68"/>
    </row>
    <row r="221" spans="1:7" x14ac:dyDescent="0.25">
      <c r="A221" s="52" t="s">
        <v>140</v>
      </c>
      <c r="B221" s="53" t="s">
        <v>141</v>
      </c>
      <c r="C221" s="63">
        <v>300</v>
      </c>
      <c r="D221" s="63" t="s">
        <v>62</v>
      </c>
      <c r="E221" s="65">
        <f>E222+E237</f>
        <v>205449411460</v>
      </c>
      <c r="F221" s="65"/>
      <c r="G221" s="65">
        <v>189036883665</v>
      </c>
    </row>
    <row r="222" spans="1:7" x14ac:dyDescent="0.25">
      <c r="A222" s="52" t="s">
        <v>57</v>
      </c>
      <c r="B222" s="53" t="s">
        <v>142</v>
      </c>
      <c r="C222" s="63">
        <v>310</v>
      </c>
      <c r="D222" s="63" t="s">
        <v>62</v>
      </c>
      <c r="E222" s="65">
        <f>E223+E224+E225+E226+E227+E231+E232+E234</f>
        <v>204558444460</v>
      </c>
      <c r="F222" s="65"/>
      <c r="G222" s="65">
        <f>SUM(G223:G236)</f>
        <v>189036883665</v>
      </c>
    </row>
    <row r="223" spans="1:7" x14ac:dyDescent="0.25">
      <c r="A223" s="66" t="s">
        <v>60</v>
      </c>
      <c r="B223" s="46" t="s">
        <v>143</v>
      </c>
      <c r="C223" s="67">
        <v>311</v>
      </c>
      <c r="D223" s="67" t="s">
        <v>144</v>
      </c>
      <c r="E223" s="68">
        <v>58031713306</v>
      </c>
      <c r="F223" s="65"/>
      <c r="G223" s="68">
        <v>64431698462</v>
      </c>
    </row>
    <row r="224" spans="1:7" x14ac:dyDescent="0.25">
      <c r="A224" s="66" t="s">
        <v>63</v>
      </c>
      <c r="B224" s="46" t="s">
        <v>145</v>
      </c>
      <c r="C224" s="67">
        <v>312</v>
      </c>
      <c r="D224" s="67"/>
      <c r="E224" s="68">
        <v>2007605</v>
      </c>
      <c r="F224" s="65"/>
      <c r="G224" s="68">
        <v>3740000</v>
      </c>
    </row>
    <row r="225" spans="1:7" x14ac:dyDescent="0.25">
      <c r="A225" s="66" t="s">
        <v>69</v>
      </c>
      <c r="B225" s="46" t="s">
        <v>146</v>
      </c>
      <c r="C225" s="67">
        <v>313</v>
      </c>
      <c r="D225" s="67" t="s">
        <v>147</v>
      </c>
      <c r="E225" s="68">
        <v>4694587068</v>
      </c>
      <c r="F225" s="65"/>
      <c r="G225" s="68">
        <v>2709190541</v>
      </c>
    </row>
    <row r="226" spans="1:7" x14ac:dyDescent="0.25">
      <c r="A226" s="66" t="s">
        <v>78</v>
      </c>
      <c r="B226" s="46" t="s">
        <v>148</v>
      </c>
      <c r="C226" s="67">
        <v>314</v>
      </c>
      <c r="D226" s="67"/>
      <c r="E226" s="68">
        <v>8366602534</v>
      </c>
      <c r="F226" s="65"/>
      <c r="G226" s="68">
        <v>13832098112</v>
      </c>
    </row>
    <row r="227" spans="1:7" x14ac:dyDescent="0.25">
      <c r="A227" s="66" t="s">
        <v>80</v>
      </c>
      <c r="B227" s="46" t="s">
        <v>149</v>
      </c>
      <c r="C227" s="67">
        <v>315</v>
      </c>
      <c r="D227" s="67" t="s">
        <v>150</v>
      </c>
      <c r="E227" s="68">
        <v>1362274570</v>
      </c>
      <c r="F227" s="65"/>
      <c r="G227" s="68">
        <v>3371061129</v>
      </c>
    </row>
    <row r="228" spans="1:7" x14ac:dyDescent="0.25">
      <c r="A228" s="66" t="s">
        <v>82</v>
      </c>
      <c r="B228" s="46" t="s">
        <v>151</v>
      </c>
      <c r="C228" s="67">
        <v>316</v>
      </c>
      <c r="D228" s="67" t="s">
        <v>62</v>
      </c>
      <c r="E228" s="68"/>
      <c r="F228" s="65"/>
      <c r="G228" s="68"/>
    </row>
    <row r="229" spans="1:7" x14ac:dyDescent="0.25">
      <c r="A229" s="66" t="s">
        <v>85</v>
      </c>
      <c r="B229" s="46" t="s">
        <v>152</v>
      </c>
      <c r="C229" s="67">
        <v>317</v>
      </c>
      <c r="D229" s="67" t="s">
        <v>62</v>
      </c>
      <c r="E229" s="68"/>
      <c r="F229" s="65"/>
      <c r="G229" s="68"/>
    </row>
    <row r="230" spans="1:7" x14ac:dyDescent="0.25">
      <c r="A230" s="66" t="s">
        <v>88</v>
      </c>
      <c r="B230" s="46" t="s">
        <v>153</v>
      </c>
      <c r="C230" s="67">
        <v>318</v>
      </c>
      <c r="D230" s="67" t="s">
        <v>62</v>
      </c>
      <c r="E230" s="68"/>
      <c r="F230" s="65"/>
      <c r="G230" s="68"/>
    </row>
    <row r="231" spans="1:7" x14ac:dyDescent="0.25">
      <c r="A231" s="66" t="s">
        <v>154</v>
      </c>
      <c r="B231" s="46" t="s">
        <v>155</v>
      </c>
      <c r="C231" s="67">
        <v>319</v>
      </c>
      <c r="D231" s="67" t="s">
        <v>156</v>
      </c>
      <c r="E231" s="68">
        <v>1161375305</v>
      </c>
      <c r="F231" s="65"/>
      <c r="G231" s="68">
        <v>1339537139</v>
      </c>
    </row>
    <row r="232" spans="1:7" x14ac:dyDescent="0.25">
      <c r="A232" s="66" t="s">
        <v>157</v>
      </c>
      <c r="B232" s="46" t="s">
        <v>158</v>
      </c>
      <c r="C232" s="67">
        <v>320</v>
      </c>
      <c r="D232" s="67" t="s">
        <v>159</v>
      </c>
      <c r="E232" s="68">
        <v>127510249822</v>
      </c>
      <c r="F232" s="65"/>
      <c r="G232" s="68">
        <v>97310924032</v>
      </c>
    </row>
    <row r="233" spans="1:7" x14ac:dyDescent="0.25">
      <c r="A233" s="66" t="s">
        <v>160</v>
      </c>
      <c r="B233" s="46" t="s">
        <v>161</v>
      </c>
      <c r="C233" s="67">
        <v>321</v>
      </c>
      <c r="D233" s="67" t="s">
        <v>62</v>
      </c>
      <c r="E233" s="68"/>
      <c r="F233" s="65"/>
      <c r="G233" s="68"/>
    </row>
    <row r="234" spans="1:7" x14ac:dyDescent="0.25">
      <c r="A234" s="55" t="s">
        <v>162</v>
      </c>
      <c r="B234" s="46" t="s">
        <v>163</v>
      </c>
      <c r="C234" s="67">
        <v>322</v>
      </c>
      <c r="D234" s="67" t="s">
        <v>164</v>
      </c>
      <c r="E234" s="68">
        <v>3429634250</v>
      </c>
      <c r="F234" s="65"/>
      <c r="G234" s="68">
        <v>6038634250</v>
      </c>
    </row>
    <row r="235" spans="1:7" x14ac:dyDescent="0.25">
      <c r="A235" s="55" t="s">
        <v>165</v>
      </c>
      <c r="B235" s="46" t="s">
        <v>166</v>
      </c>
      <c r="C235" s="67">
        <v>323</v>
      </c>
      <c r="D235" s="67" t="s">
        <v>62</v>
      </c>
      <c r="E235" s="68"/>
      <c r="F235" s="65"/>
      <c r="G235" s="68"/>
    </row>
    <row r="236" spans="1:7" x14ac:dyDescent="0.25">
      <c r="A236" s="55" t="s">
        <v>167</v>
      </c>
      <c r="B236" s="46" t="s">
        <v>101</v>
      </c>
      <c r="C236" s="67">
        <v>324</v>
      </c>
      <c r="D236" s="67" t="s">
        <v>62</v>
      </c>
      <c r="E236" s="68"/>
      <c r="F236" s="65"/>
      <c r="G236" s="68"/>
    </row>
    <row r="237" spans="1:7" x14ac:dyDescent="0.25">
      <c r="A237" s="52" t="s">
        <v>65</v>
      </c>
      <c r="B237" s="53" t="s">
        <v>168</v>
      </c>
      <c r="C237" s="63">
        <v>330</v>
      </c>
      <c r="D237" s="63" t="s">
        <v>62</v>
      </c>
      <c r="E237" s="65">
        <v>890967000</v>
      </c>
      <c r="F237" s="65"/>
      <c r="G237" s="65"/>
    </row>
    <row r="238" spans="1:7" x14ac:dyDescent="0.25">
      <c r="A238" s="66" t="s">
        <v>60</v>
      </c>
      <c r="B238" s="46" t="s">
        <v>169</v>
      </c>
      <c r="C238" s="67">
        <v>331</v>
      </c>
      <c r="D238" s="67" t="s">
        <v>62</v>
      </c>
      <c r="E238" s="68"/>
      <c r="F238" s="65"/>
      <c r="G238" s="68"/>
    </row>
    <row r="239" spans="1:7" x14ac:dyDescent="0.25">
      <c r="A239" s="66" t="s">
        <v>63</v>
      </c>
      <c r="B239" s="46" t="s">
        <v>170</v>
      </c>
      <c r="C239" s="67">
        <v>332</v>
      </c>
      <c r="D239" s="67" t="s">
        <v>62</v>
      </c>
      <c r="E239" s="68"/>
      <c r="F239" s="65"/>
      <c r="G239" s="68"/>
    </row>
    <row r="240" spans="1:7" x14ac:dyDescent="0.25">
      <c r="A240" s="66" t="s">
        <v>69</v>
      </c>
      <c r="B240" s="46" t="s">
        <v>171</v>
      </c>
      <c r="C240" s="67">
        <v>333</v>
      </c>
      <c r="D240" s="67" t="s">
        <v>62</v>
      </c>
      <c r="E240" s="68"/>
      <c r="F240" s="65"/>
      <c r="G240" s="68"/>
    </row>
    <row r="241" spans="1:7" x14ac:dyDescent="0.25">
      <c r="A241" s="66" t="s">
        <v>78</v>
      </c>
      <c r="B241" s="46" t="s">
        <v>172</v>
      </c>
      <c r="C241" s="67">
        <v>334</v>
      </c>
      <c r="D241" s="67" t="s">
        <v>62</v>
      </c>
      <c r="E241" s="68"/>
      <c r="F241" s="65"/>
      <c r="G241" s="68"/>
    </row>
    <row r="242" spans="1:7" x14ac:dyDescent="0.25">
      <c r="A242" s="66" t="s">
        <v>80</v>
      </c>
      <c r="B242" s="46" t="s">
        <v>173</v>
      </c>
      <c r="C242" s="67">
        <v>335</v>
      </c>
      <c r="D242" s="67" t="s">
        <v>62</v>
      </c>
      <c r="E242" s="68"/>
      <c r="F242" s="65"/>
      <c r="G242" s="68"/>
    </row>
    <row r="243" spans="1:7" x14ac:dyDescent="0.25">
      <c r="A243" s="55" t="s">
        <v>82</v>
      </c>
      <c r="B243" s="46" t="s">
        <v>174</v>
      </c>
      <c r="C243" s="67">
        <v>336</v>
      </c>
      <c r="D243" s="67" t="s">
        <v>62</v>
      </c>
      <c r="E243" s="68"/>
      <c r="F243" s="65"/>
      <c r="G243" s="68"/>
    </row>
    <row r="244" spans="1:7" x14ac:dyDescent="0.25">
      <c r="A244" s="55" t="s">
        <v>85</v>
      </c>
      <c r="B244" s="46" t="s">
        <v>175</v>
      </c>
      <c r="C244" s="67">
        <v>337</v>
      </c>
      <c r="D244" s="67" t="s">
        <v>62</v>
      </c>
      <c r="E244" s="68"/>
      <c r="F244" s="65"/>
      <c r="G244" s="68"/>
    </row>
    <row r="245" spans="1:7" x14ac:dyDescent="0.25">
      <c r="A245" s="55" t="s">
        <v>88</v>
      </c>
      <c r="B245" s="46" t="s">
        <v>176</v>
      </c>
      <c r="C245" s="67">
        <v>338</v>
      </c>
      <c r="D245" s="67" t="s">
        <v>177</v>
      </c>
      <c r="E245" s="68">
        <v>890967000</v>
      </c>
      <c r="F245" s="65"/>
      <c r="G245" s="68"/>
    </row>
    <row r="246" spans="1:7" x14ac:dyDescent="0.25">
      <c r="A246" s="55" t="s">
        <v>154</v>
      </c>
      <c r="B246" s="46" t="s">
        <v>178</v>
      </c>
      <c r="C246" s="67">
        <v>339</v>
      </c>
      <c r="D246" s="67" t="s">
        <v>62</v>
      </c>
      <c r="E246" s="68"/>
      <c r="F246" s="65"/>
      <c r="G246" s="68"/>
    </row>
    <row r="247" spans="1:7" x14ac:dyDescent="0.25">
      <c r="A247" s="55" t="s">
        <v>157</v>
      </c>
      <c r="B247" s="46" t="s">
        <v>179</v>
      </c>
      <c r="C247" s="67">
        <v>340</v>
      </c>
      <c r="D247" s="67" t="s">
        <v>62</v>
      </c>
      <c r="E247" s="68"/>
      <c r="F247" s="65"/>
      <c r="G247" s="68"/>
    </row>
    <row r="248" spans="1:7" x14ac:dyDescent="0.25">
      <c r="A248" s="55" t="s">
        <v>160</v>
      </c>
      <c r="B248" s="46" t="s">
        <v>180</v>
      </c>
      <c r="C248" s="67">
        <v>341</v>
      </c>
      <c r="D248" s="67" t="s">
        <v>62</v>
      </c>
      <c r="E248" s="68"/>
      <c r="F248" s="65"/>
      <c r="G248" s="68"/>
    </row>
    <row r="249" spans="1:7" x14ac:dyDescent="0.25">
      <c r="A249" s="55" t="s">
        <v>162</v>
      </c>
      <c r="B249" s="46" t="s">
        <v>181</v>
      </c>
      <c r="C249" s="67">
        <v>342</v>
      </c>
      <c r="D249" s="67" t="s">
        <v>62</v>
      </c>
      <c r="E249" s="68"/>
      <c r="F249" s="65"/>
      <c r="G249" s="68"/>
    </row>
    <row r="250" spans="1:7" x14ac:dyDescent="0.25">
      <c r="A250" s="55" t="s">
        <v>165</v>
      </c>
      <c r="B250" s="46" t="s">
        <v>182</v>
      </c>
      <c r="C250" s="67">
        <v>343</v>
      </c>
      <c r="D250" s="67" t="s">
        <v>62</v>
      </c>
      <c r="E250" s="68"/>
      <c r="F250" s="65"/>
      <c r="G250" s="68"/>
    </row>
    <row r="251" spans="1:7" x14ac:dyDescent="0.25">
      <c r="A251" s="52" t="s">
        <v>183</v>
      </c>
      <c r="B251" s="53" t="s">
        <v>184</v>
      </c>
      <c r="C251" s="63">
        <v>400</v>
      </c>
      <c r="D251" s="63" t="s">
        <v>62</v>
      </c>
      <c r="E251" s="65">
        <f>E252</f>
        <v>102651269592</v>
      </c>
      <c r="F251" s="65"/>
      <c r="G251" s="65">
        <f>G252</f>
        <v>95128427082</v>
      </c>
    </row>
    <row r="252" spans="1:7" x14ac:dyDescent="0.25">
      <c r="A252" s="52" t="s">
        <v>57</v>
      </c>
      <c r="B252" s="53" t="s">
        <v>185</v>
      </c>
      <c r="C252" s="63">
        <v>410</v>
      </c>
      <c r="D252" s="63" t="s">
        <v>186</v>
      </c>
      <c r="E252" s="65">
        <f>E253+E256+E262+E265</f>
        <v>102651269592</v>
      </c>
      <c r="F252" s="65"/>
      <c r="G252" s="65">
        <f>G253+G256+G262+G265</f>
        <v>95128427082</v>
      </c>
    </row>
    <row r="253" spans="1:7" x14ac:dyDescent="0.25">
      <c r="A253" s="66" t="s">
        <v>60</v>
      </c>
      <c r="B253" s="46" t="s">
        <v>187</v>
      </c>
      <c r="C253" s="67">
        <v>411</v>
      </c>
      <c r="D253" s="67"/>
      <c r="E253" s="68">
        <v>29999890000</v>
      </c>
      <c r="F253" s="65"/>
      <c r="G253" s="68">
        <v>29999890000</v>
      </c>
    </row>
    <row r="254" spans="1:7" x14ac:dyDescent="0.25">
      <c r="A254" s="75" t="s">
        <v>188</v>
      </c>
      <c r="B254" s="71" t="s">
        <v>189</v>
      </c>
      <c r="C254" s="72" t="s">
        <v>190</v>
      </c>
      <c r="D254" s="72" t="s">
        <v>62</v>
      </c>
      <c r="E254" s="73">
        <v>29999890000</v>
      </c>
      <c r="F254" s="76"/>
      <c r="G254" s="73">
        <v>29999890000</v>
      </c>
    </row>
    <row r="255" spans="1:7" x14ac:dyDescent="0.25">
      <c r="A255" s="75" t="s">
        <v>188</v>
      </c>
      <c r="B255" s="71" t="s">
        <v>191</v>
      </c>
      <c r="C255" s="72" t="s">
        <v>192</v>
      </c>
      <c r="D255" s="72" t="s">
        <v>62</v>
      </c>
      <c r="E255" s="73"/>
      <c r="F255" s="76"/>
      <c r="G255" s="73"/>
    </row>
    <row r="256" spans="1:7" x14ac:dyDescent="0.25">
      <c r="A256" s="66" t="s">
        <v>63</v>
      </c>
      <c r="B256" s="46" t="s">
        <v>193</v>
      </c>
      <c r="C256" s="67">
        <v>412</v>
      </c>
      <c r="D256" s="67"/>
      <c r="E256" s="68">
        <v>1449994545</v>
      </c>
      <c r="F256" s="65"/>
      <c r="G256" s="68">
        <v>1449994545</v>
      </c>
    </row>
    <row r="257" spans="1:7" x14ac:dyDescent="0.25">
      <c r="A257" s="66" t="s">
        <v>69</v>
      </c>
      <c r="B257" s="46" t="s">
        <v>194</v>
      </c>
      <c r="C257" s="67">
        <v>413</v>
      </c>
      <c r="D257" s="67" t="s">
        <v>62</v>
      </c>
      <c r="E257" s="68"/>
      <c r="F257" s="65"/>
      <c r="G257" s="68"/>
    </row>
    <row r="258" spans="1:7" x14ac:dyDescent="0.25">
      <c r="A258" s="66" t="s">
        <v>78</v>
      </c>
      <c r="B258" s="46" t="s">
        <v>195</v>
      </c>
      <c r="C258" s="67">
        <v>414</v>
      </c>
      <c r="D258" s="67" t="s">
        <v>62</v>
      </c>
      <c r="E258" s="68"/>
      <c r="F258" s="65"/>
      <c r="G258" s="68"/>
    </row>
    <row r="259" spans="1:7" x14ac:dyDescent="0.25">
      <c r="A259" s="66" t="s">
        <v>80</v>
      </c>
      <c r="B259" s="46" t="s">
        <v>196</v>
      </c>
      <c r="C259" s="67">
        <v>415</v>
      </c>
      <c r="D259" s="67" t="s">
        <v>62</v>
      </c>
      <c r="E259" s="68"/>
      <c r="F259" s="65"/>
      <c r="G259" s="68"/>
    </row>
    <row r="260" spans="1:7" x14ac:dyDescent="0.25">
      <c r="A260" s="66" t="s">
        <v>82</v>
      </c>
      <c r="B260" s="46" t="s">
        <v>197</v>
      </c>
      <c r="C260" s="67">
        <v>416</v>
      </c>
      <c r="D260" s="67" t="s">
        <v>62</v>
      </c>
      <c r="E260" s="68"/>
      <c r="F260" s="65"/>
      <c r="G260" s="68"/>
    </row>
    <row r="261" spans="1:7" x14ac:dyDescent="0.25">
      <c r="A261" s="66" t="s">
        <v>85</v>
      </c>
      <c r="B261" s="46" t="s">
        <v>198</v>
      </c>
      <c r="C261" s="67">
        <v>417</v>
      </c>
      <c r="D261" s="67" t="s">
        <v>62</v>
      </c>
      <c r="E261" s="68"/>
      <c r="F261" s="65"/>
      <c r="G261" s="68"/>
    </row>
    <row r="262" spans="1:7" x14ac:dyDescent="0.25">
      <c r="A262" s="66" t="s">
        <v>88</v>
      </c>
      <c r="B262" s="46" t="s">
        <v>199</v>
      </c>
      <c r="C262" s="67">
        <v>418</v>
      </c>
      <c r="D262" s="67"/>
      <c r="E262" s="68">
        <v>38187882827</v>
      </c>
      <c r="F262" s="65"/>
      <c r="G262" s="68">
        <v>38187882827</v>
      </c>
    </row>
    <row r="263" spans="1:7" x14ac:dyDescent="0.25">
      <c r="A263" s="66" t="s">
        <v>154</v>
      </c>
      <c r="B263" s="46" t="s">
        <v>200</v>
      </c>
      <c r="C263" s="67">
        <v>419</v>
      </c>
      <c r="D263" s="67" t="s">
        <v>62</v>
      </c>
      <c r="E263" s="68"/>
      <c r="F263" s="65"/>
      <c r="G263" s="68"/>
    </row>
    <row r="264" spans="1:7" x14ac:dyDescent="0.25">
      <c r="A264" s="55" t="s">
        <v>157</v>
      </c>
      <c r="B264" s="46" t="s">
        <v>201</v>
      </c>
      <c r="C264" s="67">
        <v>420</v>
      </c>
      <c r="D264" s="67" t="s">
        <v>62</v>
      </c>
      <c r="E264" s="68"/>
      <c r="F264" s="65"/>
      <c r="G264" s="68"/>
    </row>
    <row r="265" spans="1:7" x14ac:dyDescent="0.25">
      <c r="A265" s="55" t="s">
        <v>160</v>
      </c>
      <c r="B265" s="46" t="s">
        <v>202</v>
      </c>
      <c r="C265" s="67">
        <v>421</v>
      </c>
      <c r="D265" s="67"/>
      <c r="E265" s="68">
        <f>E266+E267</f>
        <v>33013502220</v>
      </c>
      <c r="F265" s="65"/>
      <c r="G265" s="68">
        <v>25490659710</v>
      </c>
    </row>
    <row r="266" spans="1:7" x14ac:dyDescent="0.25">
      <c r="A266" s="75" t="s">
        <v>188</v>
      </c>
      <c r="B266" s="71" t="s">
        <v>203</v>
      </c>
      <c r="C266" s="72" t="s">
        <v>204</v>
      </c>
      <c r="D266" s="72" t="s">
        <v>62</v>
      </c>
      <c r="E266" s="73">
        <v>25490659710</v>
      </c>
      <c r="F266" s="76"/>
      <c r="G266" s="73"/>
    </row>
    <row r="267" spans="1:7" x14ac:dyDescent="0.25">
      <c r="A267" s="75" t="s">
        <v>188</v>
      </c>
      <c r="B267" s="71" t="s">
        <v>205</v>
      </c>
      <c r="C267" s="72" t="s">
        <v>206</v>
      </c>
      <c r="D267" s="72" t="s">
        <v>62</v>
      </c>
      <c r="E267" s="73">
        <v>7522842510</v>
      </c>
      <c r="F267" s="76"/>
      <c r="G267" s="73">
        <v>25490659710</v>
      </c>
    </row>
    <row r="268" spans="1:7" x14ac:dyDescent="0.25">
      <c r="A268" s="55" t="s">
        <v>162</v>
      </c>
      <c r="B268" s="46" t="s">
        <v>207</v>
      </c>
      <c r="C268" s="67">
        <v>422</v>
      </c>
      <c r="D268" s="67" t="s">
        <v>62</v>
      </c>
      <c r="E268" s="68"/>
      <c r="F268" s="65"/>
      <c r="G268" s="68"/>
    </row>
    <row r="269" spans="1:7" x14ac:dyDescent="0.25">
      <c r="A269" s="55" t="s">
        <v>165</v>
      </c>
      <c r="B269" s="46" t="s">
        <v>208</v>
      </c>
      <c r="C269" s="67">
        <v>429</v>
      </c>
      <c r="D269" s="67" t="s">
        <v>62</v>
      </c>
      <c r="E269" s="68"/>
      <c r="F269" s="65"/>
      <c r="G269" s="68"/>
    </row>
    <row r="270" spans="1:7" x14ac:dyDescent="0.25">
      <c r="A270" s="52" t="s">
        <v>65</v>
      </c>
      <c r="B270" s="53" t="s">
        <v>209</v>
      </c>
      <c r="C270" s="63">
        <v>430</v>
      </c>
      <c r="D270" s="63" t="s">
        <v>62</v>
      </c>
      <c r="E270" s="65"/>
      <c r="F270" s="65"/>
      <c r="G270" s="65"/>
    </row>
    <row r="271" spans="1:7" x14ac:dyDescent="0.25">
      <c r="A271" s="55" t="s">
        <v>60</v>
      </c>
      <c r="B271" s="46" t="s">
        <v>210</v>
      </c>
      <c r="C271" s="67">
        <v>431</v>
      </c>
      <c r="D271" s="67" t="s">
        <v>62</v>
      </c>
      <c r="E271" s="68"/>
      <c r="F271" s="65"/>
      <c r="G271" s="68"/>
    </row>
    <row r="272" spans="1:7" x14ac:dyDescent="0.25">
      <c r="A272" s="55" t="s">
        <v>63</v>
      </c>
      <c r="B272" s="46" t="s">
        <v>211</v>
      </c>
      <c r="C272" s="67">
        <v>432</v>
      </c>
      <c r="D272" s="67" t="s">
        <v>62</v>
      </c>
      <c r="E272" s="68"/>
      <c r="F272" s="65"/>
      <c r="G272" s="68"/>
    </row>
    <row r="273" spans="1:7" ht="15.75" thickBot="1" x14ac:dyDescent="0.3">
      <c r="A273" s="52"/>
      <c r="B273" s="53" t="s">
        <v>212</v>
      </c>
      <c r="C273" s="63">
        <v>440</v>
      </c>
      <c r="D273" s="63" t="s">
        <v>62</v>
      </c>
      <c r="E273" s="74">
        <v>308100681052</v>
      </c>
      <c r="F273" s="65"/>
      <c r="G273" s="74">
        <v>284165310747</v>
      </c>
    </row>
    <row r="274" spans="1:7" ht="15.75" thickTop="1" x14ac:dyDescent="0.25">
      <c r="A274" s="45"/>
      <c r="B274" s="46"/>
      <c r="C274" s="45"/>
      <c r="D274" s="45"/>
      <c r="E274" s="46"/>
      <c r="F274" s="45"/>
      <c r="G274" s="46"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9"/>
  <sheetViews>
    <sheetView tabSelected="1" topLeftCell="A29" workbookViewId="0">
      <selection activeCell="A10" sqref="A10:E39"/>
    </sheetView>
  </sheetViews>
  <sheetFormatPr defaultRowHeight="15" x14ac:dyDescent="0.25"/>
  <cols>
    <col min="1" max="1" width="53.42578125" customWidth="1"/>
    <col min="2" max="2" width="4.42578125" customWidth="1"/>
    <col min="3" max="3" width="18.42578125" style="4" customWidth="1"/>
    <col min="4" max="4" width="1.28515625" style="4" customWidth="1"/>
    <col min="5" max="5" width="18.85546875" style="4" bestFit="1" customWidth="1"/>
    <col min="6" max="6" width="4" customWidth="1"/>
  </cols>
  <sheetData>
    <row r="1" spans="1:5" x14ac:dyDescent="0.25">
      <c r="A1" s="1" t="s">
        <v>0</v>
      </c>
      <c r="B1" s="85"/>
      <c r="C1" s="3"/>
      <c r="D1" s="3"/>
      <c r="E1" s="3"/>
    </row>
    <row r="2" spans="1:5" x14ac:dyDescent="0.25">
      <c r="A2" s="5" t="s">
        <v>1</v>
      </c>
      <c r="B2" s="86"/>
      <c r="C2" s="5"/>
      <c r="D2" s="5"/>
      <c r="E2" s="5"/>
    </row>
    <row r="3" spans="1:5" x14ac:dyDescent="0.25">
      <c r="A3" s="5" t="s">
        <v>2</v>
      </c>
      <c r="B3" s="86"/>
      <c r="C3" s="5"/>
      <c r="D3" s="5"/>
      <c r="E3" s="5"/>
    </row>
    <row r="4" spans="1:5" ht="15.75" thickBot="1" x14ac:dyDescent="0.3">
      <c r="A4" s="7" t="s">
        <v>43</v>
      </c>
      <c r="B4" s="7"/>
      <c r="C4" s="7"/>
      <c r="D4" s="7"/>
      <c r="E4" s="7"/>
    </row>
    <row r="5" spans="1:5" ht="23.25" x14ac:dyDescent="0.3">
      <c r="A5" s="87" t="s">
        <v>217</v>
      </c>
      <c r="B5" s="88"/>
      <c r="C5" s="89"/>
      <c r="D5" s="88"/>
      <c r="E5" s="88"/>
    </row>
    <row r="6" spans="1:5" x14ac:dyDescent="0.25">
      <c r="A6" s="90"/>
      <c r="B6" s="91"/>
      <c r="C6" s="92"/>
      <c r="D6" s="91"/>
      <c r="E6" s="91"/>
    </row>
    <row r="7" spans="1:5" x14ac:dyDescent="0.25">
      <c r="A7" s="93"/>
      <c r="B7" s="93"/>
      <c r="D7" s="94" t="s">
        <v>4</v>
      </c>
      <c r="E7" s="93"/>
    </row>
    <row r="8" spans="1:5" x14ac:dyDescent="0.25">
      <c r="A8" s="95" t="s">
        <v>5</v>
      </c>
      <c r="B8" s="95" t="s">
        <v>218</v>
      </c>
      <c r="C8" s="18" t="s">
        <v>219</v>
      </c>
      <c r="D8" s="40"/>
      <c r="E8" s="40"/>
    </row>
    <row r="9" spans="1:5" x14ac:dyDescent="0.25">
      <c r="A9" s="95"/>
      <c r="B9" s="95" t="s">
        <v>220</v>
      </c>
      <c r="C9" s="20" t="s">
        <v>10</v>
      </c>
      <c r="D9" s="20"/>
      <c r="E9" s="20" t="s">
        <v>11</v>
      </c>
    </row>
    <row r="10" spans="1:5" x14ac:dyDescent="0.25">
      <c r="A10" s="21" t="s">
        <v>221</v>
      </c>
      <c r="B10" s="96"/>
      <c r="C10" s="97"/>
      <c r="D10" s="97"/>
      <c r="E10" s="97"/>
    </row>
    <row r="11" spans="1:5" x14ac:dyDescent="0.25">
      <c r="A11" s="26" t="s">
        <v>222</v>
      </c>
      <c r="B11" s="28" t="s">
        <v>13</v>
      </c>
      <c r="C11" s="98">
        <v>148836394527</v>
      </c>
      <c r="D11" s="98"/>
      <c r="E11" s="98">
        <v>134121015769</v>
      </c>
    </row>
    <row r="12" spans="1:5" x14ac:dyDescent="0.25">
      <c r="A12" s="26" t="s">
        <v>223</v>
      </c>
      <c r="B12" s="28" t="s">
        <v>15</v>
      </c>
      <c r="C12" s="98">
        <v>-22619628278</v>
      </c>
      <c r="D12" s="98"/>
      <c r="E12" s="98">
        <v>-15189659836</v>
      </c>
    </row>
    <row r="13" spans="1:5" x14ac:dyDescent="0.25">
      <c r="A13" s="26" t="s">
        <v>224</v>
      </c>
      <c r="B13" s="28" t="s">
        <v>225</v>
      </c>
      <c r="C13" s="98">
        <v>-906364307</v>
      </c>
      <c r="D13" s="98"/>
      <c r="E13" s="98">
        <v>-1461165069</v>
      </c>
    </row>
    <row r="14" spans="1:5" x14ac:dyDescent="0.25">
      <c r="A14" s="26" t="s">
        <v>226</v>
      </c>
      <c r="B14" s="28" t="s">
        <v>227</v>
      </c>
      <c r="C14" s="98">
        <v>-2155299384</v>
      </c>
      <c r="D14" s="98"/>
      <c r="E14" s="98">
        <v>-2114406618</v>
      </c>
    </row>
    <row r="15" spans="1:5" x14ac:dyDescent="0.25">
      <c r="A15" s="26" t="s">
        <v>228</v>
      </c>
      <c r="B15" s="28" t="s">
        <v>229</v>
      </c>
      <c r="C15" s="98">
        <v>-1602972456</v>
      </c>
      <c r="D15" s="98"/>
      <c r="E15" s="98">
        <v>-3708217441</v>
      </c>
    </row>
    <row r="16" spans="1:5" x14ac:dyDescent="0.25">
      <c r="A16" s="26" t="s">
        <v>230</v>
      </c>
      <c r="B16" s="28" t="s">
        <v>231</v>
      </c>
      <c r="C16" s="98">
        <v>347403342</v>
      </c>
      <c r="D16" s="98"/>
      <c r="E16" s="98">
        <v>124891034</v>
      </c>
    </row>
    <row r="17" spans="1:5" x14ac:dyDescent="0.25">
      <c r="A17" s="26" t="s">
        <v>232</v>
      </c>
      <c r="B17" s="28" t="s">
        <v>233</v>
      </c>
      <c r="C17" s="98">
        <v>-17956182669</v>
      </c>
      <c r="D17" s="98"/>
      <c r="E17" s="98">
        <v>-17254408606</v>
      </c>
    </row>
    <row r="18" spans="1:5" x14ac:dyDescent="0.25">
      <c r="A18" s="21" t="s">
        <v>234</v>
      </c>
      <c r="B18" s="96" t="s">
        <v>235</v>
      </c>
      <c r="C18" s="97">
        <v>103943350775</v>
      </c>
      <c r="D18" s="97"/>
      <c r="E18" s="97">
        <v>94518049233</v>
      </c>
    </row>
    <row r="19" spans="1:5" x14ac:dyDescent="0.25">
      <c r="A19" s="21" t="s">
        <v>236</v>
      </c>
      <c r="B19" s="96"/>
      <c r="C19" s="99"/>
      <c r="D19" s="99"/>
      <c r="E19" s="99"/>
    </row>
    <row r="20" spans="1:5" ht="27" x14ac:dyDescent="0.25">
      <c r="A20" s="26" t="s">
        <v>237</v>
      </c>
      <c r="B20" s="28" t="s">
        <v>21</v>
      </c>
      <c r="C20" s="98"/>
      <c r="D20" s="98"/>
      <c r="E20" s="98"/>
    </row>
    <row r="21" spans="1:5" ht="27" x14ac:dyDescent="0.25">
      <c r="A21" s="26" t="s">
        <v>238</v>
      </c>
      <c r="B21" s="28" t="s">
        <v>23</v>
      </c>
      <c r="C21" s="98"/>
      <c r="D21" s="98"/>
      <c r="E21" s="98"/>
    </row>
    <row r="22" spans="1:5" x14ac:dyDescent="0.25">
      <c r="A22" s="26" t="s">
        <v>239</v>
      </c>
      <c r="B22" s="28" t="s">
        <v>240</v>
      </c>
      <c r="C22" s="98"/>
      <c r="D22" s="98"/>
      <c r="E22" s="98"/>
    </row>
    <row r="23" spans="1:5" ht="27" x14ac:dyDescent="0.25">
      <c r="A23" s="26" t="s">
        <v>241</v>
      </c>
      <c r="B23" s="28" t="s">
        <v>26</v>
      </c>
      <c r="C23" s="98"/>
      <c r="D23" s="98"/>
      <c r="E23" s="98"/>
    </row>
    <row r="24" spans="1:5" x14ac:dyDescent="0.25">
      <c r="A24" s="26" t="s">
        <v>242</v>
      </c>
      <c r="B24" s="28" t="s">
        <v>28</v>
      </c>
      <c r="C24" s="98"/>
      <c r="D24" s="98"/>
      <c r="E24" s="98"/>
    </row>
    <row r="25" spans="1:5" x14ac:dyDescent="0.25">
      <c r="A25" s="26" t="s">
        <v>243</v>
      </c>
      <c r="B25" s="28" t="s">
        <v>244</v>
      </c>
      <c r="C25" s="98"/>
      <c r="D25" s="98"/>
      <c r="E25" s="98"/>
    </row>
    <row r="26" spans="1:5" x14ac:dyDescent="0.25">
      <c r="A26" s="26" t="s">
        <v>245</v>
      </c>
      <c r="B26" s="28" t="s">
        <v>246</v>
      </c>
      <c r="C26" s="98">
        <v>4128701</v>
      </c>
      <c r="D26" s="98"/>
      <c r="E26" s="98">
        <v>3658305</v>
      </c>
    </row>
    <row r="27" spans="1:5" x14ac:dyDescent="0.25">
      <c r="A27" s="21" t="s">
        <v>247</v>
      </c>
      <c r="B27" s="96" t="s">
        <v>248</v>
      </c>
      <c r="C27" s="97">
        <v>4128701</v>
      </c>
      <c r="D27" s="97"/>
      <c r="E27" s="97">
        <v>3658305</v>
      </c>
    </row>
    <row r="28" spans="1:5" x14ac:dyDescent="0.25">
      <c r="A28" s="21" t="s">
        <v>249</v>
      </c>
      <c r="B28" s="96"/>
      <c r="C28" s="99"/>
      <c r="D28" s="99"/>
      <c r="E28" s="99"/>
    </row>
    <row r="29" spans="1:5" ht="27" x14ac:dyDescent="0.25">
      <c r="A29" s="26" t="s">
        <v>250</v>
      </c>
      <c r="B29" s="28" t="s">
        <v>251</v>
      </c>
      <c r="C29" s="98"/>
      <c r="D29" s="98"/>
      <c r="E29" s="98"/>
    </row>
    <row r="30" spans="1:5" ht="27" x14ac:dyDescent="0.25">
      <c r="A30" s="26" t="s">
        <v>252</v>
      </c>
      <c r="B30" s="28" t="s">
        <v>253</v>
      </c>
      <c r="C30" s="98"/>
      <c r="D30" s="98"/>
      <c r="E30" s="98"/>
    </row>
    <row r="31" spans="1:5" x14ac:dyDescent="0.25">
      <c r="A31" s="26" t="s">
        <v>254</v>
      </c>
      <c r="B31" s="28" t="s">
        <v>255</v>
      </c>
      <c r="C31" s="98">
        <v>5500000000</v>
      </c>
      <c r="D31" s="98"/>
      <c r="E31" s="98">
        <v>4725000000</v>
      </c>
    </row>
    <row r="32" spans="1:5" x14ac:dyDescent="0.25">
      <c r="A32" s="26" t="s">
        <v>256</v>
      </c>
      <c r="B32" s="28" t="s">
        <v>257</v>
      </c>
      <c r="C32" s="98">
        <v>-104610980520</v>
      </c>
      <c r="D32" s="98"/>
      <c r="E32" s="98">
        <v>-97567589284</v>
      </c>
    </row>
    <row r="33" spans="1:9" x14ac:dyDescent="0.25">
      <c r="A33" s="26" t="s">
        <v>258</v>
      </c>
      <c r="B33" s="28" t="s">
        <v>259</v>
      </c>
      <c r="C33" s="98"/>
      <c r="D33" s="98"/>
      <c r="E33" s="98"/>
    </row>
    <row r="34" spans="1:9" x14ac:dyDescent="0.25">
      <c r="A34" s="26" t="s">
        <v>260</v>
      </c>
      <c r="B34" s="28" t="s">
        <v>261</v>
      </c>
      <c r="C34" s="98"/>
      <c r="D34" s="98"/>
      <c r="E34" s="98"/>
    </row>
    <row r="35" spans="1:9" x14ac:dyDescent="0.25">
      <c r="A35" s="21" t="s">
        <v>262</v>
      </c>
      <c r="B35" s="96" t="s">
        <v>263</v>
      </c>
      <c r="C35" s="97">
        <v>-99110980520</v>
      </c>
      <c r="D35" s="97"/>
      <c r="E35" s="97">
        <v>-92842589284</v>
      </c>
    </row>
    <row r="36" spans="1:9" x14ac:dyDescent="0.25">
      <c r="A36" s="21" t="s">
        <v>264</v>
      </c>
      <c r="B36" s="96" t="s">
        <v>265</v>
      </c>
      <c r="C36" s="97">
        <v>4836498956</v>
      </c>
      <c r="D36" s="99"/>
      <c r="E36" s="97">
        <v>1679118254</v>
      </c>
    </row>
    <row r="37" spans="1:9" x14ac:dyDescent="0.25">
      <c r="A37" s="21" t="s">
        <v>266</v>
      </c>
      <c r="B37" s="96" t="s">
        <v>267</v>
      </c>
      <c r="C37" s="97">
        <v>346607053</v>
      </c>
      <c r="D37" s="97"/>
      <c r="E37" s="97">
        <v>1244614094</v>
      </c>
    </row>
    <row r="38" spans="1:9" x14ac:dyDescent="0.25">
      <c r="A38" s="21" t="s">
        <v>268</v>
      </c>
      <c r="B38" s="96" t="s">
        <v>269</v>
      </c>
      <c r="C38" s="100"/>
      <c r="D38" s="97"/>
      <c r="E38" s="100"/>
    </row>
    <row r="39" spans="1:9" ht="15.75" thickBot="1" x14ac:dyDescent="0.3">
      <c r="A39" s="21" t="s">
        <v>270</v>
      </c>
      <c r="B39" s="96" t="s">
        <v>271</v>
      </c>
      <c r="C39" s="101">
        <v>5183106009</v>
      </c>
      <c r="D39" s="97"/>
      <c r="E39" s="101">
        <v>2923732348</v>
      </c>
      <c r="F39" s="31"/>
      <c r="G39" s="31"/>
      <c r="H39" s="31"/>
      <c r="I39" s="31"/>
    </row>
    <row r="40" spans="1:9" ht="11.25" customHeight="1" thickTop="1" x14ac:dyDescent="0.25">
      <c r="A40" s="21"/>
      <c r="B40" s="96"/>
      <c r="C40" s="97"/>
      <c r="D40" s="97"/>
      <c r="E40" s="97"/>
      <c r="F40" s="31"/>
      <c r="G40" s="31"/>
      <c r="H40" s="31"/>
      <c r="I40" s="31"/>
    </row>
    <row r="41" spans="1:9" s="31" customFormat="1" x14ac:dyDescent="0.25">
      <c r="A41" s="30"/>
      <c r="B41" s="30"/>
      <c r="D41" s="33" t="s">
        <v>44</v>
      </c>
    </row>
    <row r="42" spans="1:9" s="31" customFormat="1" x14ac:dyDescent="0.25">
      <c r="A42" s="34" t="s">
        <v>39</v>
      </c>
      <c r="D42" s="34" t="s">
        <v>40</v>
      </c>
    </row>
    <row r="43" spans="1:9" s="31" customFormat="1" x14ac:dyDescent="0.25">
      <c r="A43" s="37"/>
      <c r="D43" s="37"/>
    </row>
    <row r="44" spans="1:9" s="31" customFormat="1" x14ac:dyDescent="0.25">
      <c r="A44" s="37"/>
      <c r="D44" s="37"/>
    </row>
    <row r="45" spans="1:9" s="31" customFormat="1" x14ac:dyDescent="0.25">
      <c r="A45" s="37"/>
      <c r="D45" s="37"/>
    </row>
    <row r="46" spans="1:9" s="31" customFormat="1" x14ac:dyDescent="0.25">
      <c r="A46" s="37"/>
      <c r="D46" s="37"/>
    </row>
    <row r="47" spans="1:9" s="31" customFormat="1" x14ac:dyDescent="0.25">
      <c r="A47" s="37"/>
      <c r="D47" s="37"/>
      <c r="F47"/>
      <c r="G47"/>
      <c r="H47"/>
      <c r="I47"/>
    </row>
    <row r="48" spans="1:9" s="31" customFormat="1" x14ac:dyDescent="0.25">
      <c r="A48" s="34" t="s">
        <v>41</v>
      </c>
      <c r="D48" s="34" t="s">
        <v>42</v>
      </c>
      <c r="F48"/>
      <c r="G48"/>
      <c r="H48"/>
      <c r="I48"/>
    </row>
    <row r="49" spans="3:5" x14ac:dyDescent="0.25">
      <c r="C49"/>
      <c r="D49"/>
      <c r="E4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KQKD</vt:lpstr>
      <vt:lpstr>CDKT</vt:lpstr>
      <vt:lpstr>LCTT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SCD</dc:creator>
  <cp:lastModifiedBy>SCD</cp:lastModifiedBy>
  <cp:lastPrinted>2016-04-20T08:56:08Z</cp:lastPrinted>
  <dcterms:created xsi:type="dcterms:W3CDTF">2016-04-18T13:09:17Z</dcterms:created>
  <dcterms:modified xsi:type="dcterms:W3CDTF">2016-04-20T10:19:30Z</dcterms:modified>
</cp:coreProperties>
</file>

<file path=package/services/digital-signature/_rels/origin.psdsor.rels>&#65279;<?xml version="1.0" encoding="utf-8"?><Relationships xmlns="http://schemas.openxmlformats.org/package/2006/relationships"><Relationship Type="http://schemas.openxmlformats.org/package/2006/relationships/digital-signature/signature" Target="/package/services/digital-signature/xml-signature/38e1034c2dbd47b5b3081f494ae74b6a.psdsxs" Id="Rb28b05c496f04b19" /></Relationships>
</file>